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ozvaha" sheetId="1" state="visible" r:id="rId2"/>
    <sheet name="Výkaz zisku a ztráty" sheetId="2" state="visible" r:id="rId3"/>
    <sheet name="Peněžní toky" sheetId="3" state="visible" r:id="rId4"/>
    <sheet name="Vlastní kapitál" sheetId="4" state="visible" r:id="rId5"/>
  </sheets>
  <definedNames>
    <definedName function="false" hidden="false" localSheetId="2" name="_xlnm.Print_Area" vbProcedure="false">'Peněžní toky'!$A$2:$I$54</definedName>
    <definedName function="false" hidden="false" localSheetId="0" name="_xlnm.Print_Area" vbProcedure="false">Rozvaha!$A$2:$L$170</definedName>
    <definedName function="false" hidden="false" localSheetId="1" name="_xlnm.Print_Area" vbProcedure="false">'Výkaz zisku a ztráty'!$A$2:$L$72;'Výkaz zisku a ztráty'!$A$2:$L$72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<sst xmlns="http://schemas.openxmlformats.org/spreadsheetml/2006/main" count="804" uniqueCount="487">
  <si>
    <t xml:space="preserve">Dle vyhlášky č. 500/2002 Sb.</t>
  </si>
  <si>
    <t xml:space="preserve">ROZVAHA</t>
  </si>
  <si>
    <t xml:space="preserve">Název a právní forma účetní jednotky:</t>
  </si>
  <si>
    <t xml:space="preserve">ke dni 31. prosince 2019</t>
  </si>
  <si>
    <t xml:space="preserve">Sídlo účetní jednotky:</t>
  </si>
  <si>
    <t xml:space="preserve">(v celých tisících Kč)</t>
  </si>
  <si>
    <t xml:space="preserve">IČ</t>
  </si>
  <si>
    <t xml:space="preserve">Předmět podnikání /činnosti úč. j.:</t>
  </si>
  <si>
    <t xml:space="preserve">A K T I V A</t>
  </si>
  <si>
    <t xml:space="preserve">Běžné účetní období</t>
  </si>
  <si>
    <t xml:space="preserve">Minulé úč období</t>
  </si>
  <si>
    <t xml:space="preserve">Brutto</t>
  </si>
  <si>
    <t xml:space="preserve">Korekce</t>
  </si>
  <si>
    <t xml:space="preserve">Netto</t>
  </si>
  <si>
    <t xml:space="preserve">AKTIVA CELKEM</t>
  </si>
  <si>
    <t xml:space="preserve">1</t>
  </si>
  <si>
    <t xml:space="preserve">A.</t>
  </si>
  <si>
    <t xml:space="preserve">Pohledávky za upsaný základní kapitál</t>
  </si>
  <si>
    <t xml:space="preserve">2</t>
  </si>
  <si>
    <t xml:space="preserve">B.</t>
  </si>
  <si>
    <t xml:space="preserve">Stálá aktiva</t>
  </si>
  <si>
    <t xml:space="preserve">3</t>
  </si>
  <si>
    <t xml:space="preserve">I.</t>
  </si>
  <si>
    <t xml:space="preserve">Dlouhodobý nehmotný majetek</t>
  </si>
  <si>
    <t xml:space="preserve">4</t>
  </si>
  <si>
    <t xml:space="preserve">Nehmotné výsledky vývoje </t>
  </si>
  <si>
    <t xml:space="preserve">5</t>
  </si>
  <si>
    <t xml:space="preserve">Ocenitelná práva</t>
  </si>
  <si>
    <t xml:space="preserve">6</t>
  </si>
  <si>
    <t xml:space="preserve">2.1</t>
  </si>
  <si>
    <t xml:space="preserve">Software</t>
  </si>
  <si>
    <t xml:space="preserve">7</t>
  </si>
  <si>
    <t xml:space="preserve">2.2</t>
  </si>
  <si>
    <t xml:space="preserve">Ostatní ocenitelná práva</t>
  </si>
  <si>
    <t xml:space="preserve">8</t>
  </si>
  <si>
    <t xml:space="preserve">Goodwill</t>
  </si>
  <si>
    <t xml:space="preserve">9</t>
  </si>
  <si>
    <t xml:space="preserve">Ostatní dlouhodobý nehmotný majetek</t>
  </si>
  <si>
    <t xml:space="preserve">10</t>
  </si>
  <si>
    <t xml:space="preserve">Poskytnuté zálohy na dlouhodobý nehmotný majetek a nedokončený dlouhodobý nehmotný majetek</t>
  </si>
  <si>
    <t xml:space="preserve">11</t>
  </si>
  <si>
    <t xml:space="preserve">5.1</t>
  </si>
  <si>
    <t xml:space="preserve">Poskytnuté zálohy na dlouhodobý nehmotný majetek</t>
  </si>
  <si>
    <t xml:space="preserve">12</t>
  </si>
  <si>
    <t xml:space="preserve">5.2</t>
  </si>
  <si>
    <t xml:space="preserve">Nedokončený dlouhodobý nehmotný majetek</t>
  </si>
  <si>
    <t xml:space="preserve">13</t>
  </si>
  <si>
    <t xml:space="preserve">II.</t>
  </si>
  <si>
    <t xml:space="preserve">Dlouhodobý hmotný majetek</t>
  </si>
  <si>
    <t xml:space="preserve">14</t>
  </si>
  <si>
    <t xml:space="preserve">Pozemky a stavby</t>
  </si>
  <si>
    <t xml:space="preserve">15</t>
  </si>
  <si>
    <t xml:space="preserve">1.1</t>
  </si>
  <si>
    <t xml:space="preserve">Pozemky</t>
  </si>
  <si>
    <t xml:space="preserve">16</t>
  </si>
  <si>
    <t xml:space="preserve">1.2</t>
  </si>
  <si>
    <t xml:space="preserve">Stavby</t>
  </si>
  <si>
    <t xml:space="preserve">17</t>
  </si>
  <si>
    <t xml:space="preserve">Hmotné movité věci a jejich soubory</t>
  </si>
  <si>
    <t xml:space="preserve">18</t>
  </si>
  <si>
    <t xml:space="preserve">Oceňovací rozdíl k nabytému majetku</t>
  </si>
  <si>
    <t xml:space="preserve">19</t>
  </si>
  <si>
    <t xml:space="preserve">Ostatní dlouhodobý hmotný majetek</t>
  </si>
  <si>
    <t xml:space="preserve">20</t>
  </si>
  <si>
    <t xml:space="preserve">4.1</t>
  </si>
  <si>
    <t xml:space="preserve">Pěstitelské celky trvalých porostů</t>
  </si>
  <si>
    <t xml:space="preserve">21</t>
  </si>
  <si>
    <t xml:space="preserve">4.2</t>
  </si>
  <si>
    <t xml:space="preserve">Dospělá zvířata a jejich skupiny</t>
  </si>
  <si>
    <t xml:space="preserve">22</t>
  </si>
  <si>
    <t xml:space="preserve">4.3</t>
  </si>
  <si>
    <t xml:space="preserve">Jiný dlouhodobý hmotný majetek</t>
  </si>
  <si>
    <t xml:space="preserve">23</t>
  </si>
  <si>
    <t xml:space="preserve">Poskytnuté zálohy na dlouhodobý hmotný majetek a nedokončený dlouhodobý hmotný majetek</t>
  </si>
  <si>
    <t xml:space="preserve">24</t>
  </si>
  <si>
    <t xml:space="preserve">Poskytnuté zálohy na dlouhodobý hmotný majetek</t>
  </si>
  <si>
    <t xml:space="preserve">25</t>
  </si>
  <si>
    <t xml:space="preserve">Nedokončený dlouhodobý hmotný majetek</t>
  </si>
  <si>
    <t xml:space="preserve">26</t>
  </si>
  <si>
    <t xml:space="preserve">III.</t>
  </si>
  <si>
    <t xml:space="preserve">Dlouhodobý finanční majetek</t>
  </si>
  <si>
    <t xml:space="preserve">27</t>
  </si>
  <si>
    <t xml:space="preserve">Podíly - ovládaná nebo ovládající osoba</t>
  </si>
  <si>
    <t xml:space="preserve">28</t>
  </si>
  <si>
    <t xml:space="preserve">Zápůjčky a úvěry - ovládaná nebo ovládající osoba</t>
  </si>
  <si>
    <t xml:space="preserve">29</t>
  </si>
  <si>
    <t xml:space="preserve">Podíly - podstatný vliv</t>
  </si>
  <si>
    <t xml:space="preserve">30</t>
  </si>
  <si>
    <t xml:space="preserve">Zápůjčky a úvěry - podstatný vliv</t>
  </si>
  <si>
    <t xml:space="preserve">31</t>
  </si>
  <si>
    <t xml:space="preserve">Ostatní dlouhodobé cenné papíry a podíly</t>
  </si>
  <si>
    <t xml:space="preserve">32</t>
  </si>
  <si>
    <t xml:space="preserve">Zápůjčky a úvěry - ostatní</t>
  </si>
  <si>
    <t xml:space="preserve">33</t>
  </si>
  <si>
    <t xml:space="preserve">Ostatní dlouhodobý finanční majetek</t>
  </si>
  <si>
    <t xml:space="preserve">34</t>
  </si>
  <si>
    <t xml:space="preserve">7.1</t>
  </si>
  <si>
    <t xml:space="preserve">Jiný dlouhodobý finanční majetek</t>
  </si>
  <si>
    <t xml:space="preserve">35</t>
  </si>
  <si>
    <t xml:space="preserve">7.2</t>
  </si>
  <si>
    <t xml:space="preserve">Poskytnuté zálohy na dlouhodobý finanční majetek</t>
  </si>
  <si>
    <t xml:space="preserve">36</t>
  </si>
  <si>
    <t xml:space="preserve">C.</t>
  </si>
  <si>
    <t xml:space="preserve">Oběžná aktiva</t>
  </si>
  <si>
    <t xml:space="preserve">37</t>
  </si>
  <si>
    <t xml:space="preserve">Zásoby</t>
  </si>
  <si>
    <t xml:space="preserve">38</t>
  </si>
  <si>
    <t xml:space="preserve">Materiál</t>
  </si>
  <si>
    <t xml:space="preserve">39</t>
  </si>
  <si>
    <t xml:space="preserve">Nedokončená výroba a polotovary</t>
  </si>
  <si>
    <t xml:space="preserve">40</t>
  </si>
  <si>
    <t xml:space="preserve">Výrobky a zboží</t>
  </si>
  <si>
    <t xml:space="preserve">41</t>
  </si>
  <si>
    <t xml:space="preserve">3.1</t>
  </si>
  <si>
    <t xml:space="preserve">Výrobky</t>
  </si>
  <si>
    <t xml:space="preserve">42</t>
  </si>
  <si>
    <t xml:space="preserve">3.2</t>
  </si>
  <si>
    <t xml:space="preserve">Zboží</t>
  </si>
  <si>
    <t xml:space="preserve">43</t>
  </si>
  <si>
    <t xml:space="preserve">Mladá a ostatní zvířata a jejich skupiny</t>
  </si>
  <si>
    <t xml:space="preserve">44</t>
  </si>
  <si>
    <t xml:space="preserve">Poskytnuté zálohy na zásoby</t>
  </si>
  <si>
    <t xml:space="preserve">45</t>
  </si>
  <si>
    <t xml:space="preserve">Pohledávky </t>
  </si>
  <si>
    <t xml:space="preserve">46</t>
  </si>
  <si>
    <t xml:space="preserve">Dlouhodobé pohledávky</t>
  </si>
  <si>
    <t xml:space="preserve">47</t>
  </si>
  <si>
    <t xml:space="preserve">Pohledávky z obchodních vztahů</t>
  </si>
  <si>
    <t xml:space="preserve">48</t>
  </si>
  <si>
    <t xml:space="preserve">Pohledávky - ovládaná nebo ovládající osoba</t>
  </si>
  <si>
    <t xml:space="preserve">49</t>
  </si>
  <si>
    <t xml:space="preserve">1.3</t>
  </si>
  <si>
    <t xml:space="preserve">Pohledávky - podstatný vliv</t>
  </si>
  <si>
    <t xml:space="preserve">50</t>
  </si>
  <si>
    <t xml:space="preserve">1.4</t>
  </si>
  <si>
    <t xml:space="preserve">Odložená daňová pohledávka</t>
  </si>
  <si>
    <t xml:space="preserve">51</t>
  </si>
  <si>
    <t xml:space="preserve">1.5</t>
  </si>
  <si>
    <t xml:space="preserve">Pohledávky – ostatní</t>
  </si>
  <si>
    <t xml:space="preserve">52</t>
  </si>
  <si>
    <t xml:space="preserve">1.5.1</t>
  </si>
  <si>
    <t xml:space="preserve">Pohledávky za společníky</t>
  </si>
  <si>
    <t xml:space="preserve">53</t>
  </si>
  <si>
    <t xml:space="preserve">1.5.2</t>
  </si>
  <si>
    <t xml:space="preserve">Dlouhodobé poskytnuté zálohy</t>
  </si>
  <si>
    <t xml:space="preserve">54</t>
  </si>
  <si>
    <t xml:space="preserve">1.5.3</t>
  </si>
  <si>
    <t xml:space="preserve">Dohadné účty aktivní</t>
  </si>
  <si>
    <t xml:space="preserve">55</t>
  </si>
  <si>
    <t xml:space="preserve">1.5.4</t>
  </si>
  <si>
    <t xml:space="preserve">Jiné pohledávky</t>
  </si>
  <si>
    <t xml:space="preserve">56</t>
  </si>
  <si>
    <t xml:space="preserve">Krátkodobé pohledávky</t>
  </si>
  <si>
    <t xml:space="preserve">57</t>
  </si>
  <si>
    <t xml:space="preserve">58</t>
  </si>
  <si>
    <t xml:space="preserve">59</t>
  </si>
  <si>
    <t xml:space="preserve">2.3</t>
  </si>
  <si>
    <t xml:space="preserve">60</t>
  </si>
  <si>
    <t xml:space="preserve">2.4</t>
  </si>
  <si>
    <t xml:space="preserve">61</t>
  </si>
  <si>
    <t xml:space="preserve">2.4.1</t>
  </si>
  <si>
    <t xml:space="preserve">62</t>
  </si>
  <si>
    <t xml:space="preserve">2.4.2</t>
  </si>
  <si>
    <t xml:space="preserve">Sociální zabezpečení a zdravotní pojištění</t>
  </si>
  <si>
    <t xml:space="preserve">63</t>
  </si>
  <si>
    <t xml:space="preserve">2.4.3</t>
  </si>
  <si>
    <t xml:space="preserve">Stát - daňové pohledávky</t>
  </si>
  <si>
    <t xml:space="preserve">64</t>
  </si>
  <si>
    <t xml:space="preserve">2.4.4</t>
  </si>
  <si>
    <t xml:space="preserve">Krátkodobé poskytnuté zálohy</t>
  </si>
  <si>
    <t xml:space="preserve">65</t>
  </si>
  <si>
    <t xml:space="preserve">2.4.5</t>
  </si>
  <si>
    <t xml:space="preserve">66</t>
  </si>
  <si>
    <t xml:space="preserve">2.4.6</t>
  </si>
  <si>
    <t xml:space="preserve">67</t>
  </si>
  <si>
    <t xml:space="preserve">Časové rozlišení aktiv</t>
  </si>
  <si>
    <t xml:space="preserve">68</t>
  </si>
  <si>
    <t xml:space="preserve">! Vyplnit buď C.II.3. nebo D., nelze oboje !</t>
  </si>
  <si>
    <t xml:space="preserve">Náklady příštích období </t>
  </si>
  <si>
    <t xml:space="preserve">69</t>
  </si>
  <si>
    <t xml:space="preserve">Komplexní náklady příštích období</t>
  </si>
  <si>
    <t xml:space="preserve">70</t>
  </si>
  <si>
    <t xml:space="preserve">3.3</t>
  </si>
  <si>
    <t xml:space="preserve">Příjmy příštích období</t>
  </si>
  <si>
    <t xml:space="preserve">71</t>
  </si>
  <si>
    <t xml:space="preserve">Krátkodobý finanční majetek</t>
  </si>
  <si>
    <t xml:space="preserve">72</t>
  </si>
  <si>
    <t xml:space="preserve">73</t>
  </si>
  <si>
    <t xml:space="preserve">Ostatní krátkodobý finanční majetek</t>
  </si>
  <si>
    <t xml:space="preserve">74</t>
  </si>
  <si>
    <t xml:space="preserve">IV.</t>
  </si>
  <si>
    <t xml:space="preserve">Peněžní prostředky</t>
  </si>
  <si>
    <t xml:space="preserve">75</t>
  </si>
  <si>
    <t xml:space="preserve">Peněžní prostředky v pokladně</t>
  </si>
  <si>
    <t xml:space="preserve">76</t>
  </si>
  <si>
    <t xml:space="preserve">Peněžní prostředky na účtech</t>
  </si>
  <si>
    <t xml:space="preserve">77</t>
  </si>
  <si>
    <t xml:space="preserve">D.</t>
  </si>
  <si>
    <t xml:space="preserve">78</t>
  </si>
  <si>
    <t xml:space="preserve">79</t>
  </si>
  <si>
    <t xml:space="preserve">80</t>
  </si>
  <si>
    <t xml:space="preserve">81</t>
  </si>
  <si>
    <t xml:space="preserve">P A S I V A</t>
  </si>
  <si>
    <t xml:space="preserve">Běžné účetní</t>
  </si>
  <si>
    <t xml:space="preserve">Minulé úč</t>
  </si>
  <si>
    <t xml:space="preserve">období</t>
  </si>
  <si>
    <t xml:space="preserve">PASIVA CELKEM</t>
  </si>
  <si>
    <t xml:space="preserve">82</t>
  </si>
  <si>
    <t xml:space="preserve">Vlastní kapitál</t>
  </si>
  <si>
    <t xml:space="preserve">83</t>
  </si>
  <si>
    <t xml:space="preserve">Základní kapitál</t>
  </si>
  <si>
    <t xml:space="preserve">84</t>
  </si>
  <si>
    <t xml:space="preserve">85</t>
  </si>
  <si>
    <t xml:space="preserve">Vlastní podíly (-)</t>
  </si>
  <si>
    <t xml:space="preserve">86</t>
  </si>
  <si>
    <t xml:space="preserve">Změny základního kapitálu</t>
  </si>
  <si>
    <t xml:space="preserve">87</t>
  </si>
  <si>
    <t xml:space="preserve">Ážio a kapitálové fondy</t>
  </si>
  <si>
    <t xml:space="preserve">88</t>
  </si>
  <si>
    <t xml:space="preserve">Ážio</t>
  </si>
  <si>
    <t xml:space="preserve">89</t>
  </si>
  <si>
    <t xml:space="preserve">Kapitálové fondy</t>
  </si>
  <si>
    <t xml:space="preserve">90</t>
  </si>
  <si>
    <t xml:space="preserve">Ostatní kapitálové fondy</t>
  </si>
  <si>
    <t xml:space="preserve">91</t>
  </si>
  <si>
    <t xml:space="preserve">Oceňovací rozdíly z přecenění majetku a závazků (+/-)</t>
  </si>
  <si>
    <t xml:space="preserve">92</t>
  </si>
  <si>
    <t xml:space="preserve">Oceňovací rozdíly z přecenění při přeměnách obch korp (+/-)</t>
  </si>
  <si>
    <t xml:space="preserve">93</t>
  </si>
  <si>
    <t xml:space="preserve">Rozdíly z přeměn obchodních korporací (+/-)</t>
  </si>
  <si>
    <t xml:space="preserve">94</t>
  </si>
  <si>
    <t xml:space="preserve">2.5</t>
  </si>
  <si>
    <t xml:space="preserve">Rozdíly z ocenění při přeměnách obchodních korporací (+/-)</t>
  </si>
  <si>
    <t xml:space="preserve">95</t>
  </si>
  <si>
    <t xml:space="preserve">Fondy ze zisku</t>
  </si>
  <si>
    <t xml:space="preserve">96</t>
  </si>
  <si>
    <t xml:space="preserve">Ostatní rezervní fondy</t>
  </si>
  <si>
    <t xml:space="preserve">97</t>
  </si>
  <si>
    <t xml:space="preserve">Statutární a ostatní fondy</t>
  </si>
  <si>
    <t xml:space="preserve">98</t>
  </si>
  <si>
    <t xml:space="preserve">Výsledek hospodaření minulých let  (+/-)</t>
  </si>
  <si>
    <t xml:space="preserve">99</t>
  </si>
  <si>
    <t xml:space="preserve">Nerozdělený zisk min let nebo neuhrazená ztráta min let (+/-)</t>
  </si>
  <si>
    <t xml:space="preserve">100</t>
  </si>
  <si>
    <t xml:space="preserve">Jiný výsledek hospodaření minulých let (+/-)</t>
  </si>
  <si>
    <t xml:space="preserve">101</t>
  </si>
  <si>
    <t xml:space="preserve">V.</t>
  </si>
  <si>
    <t xml:space="preserve">Výsledek hospodaření běžného účetního období (+/-) </t>
  </si>
  <si>
    <t xml:space="preserve">102</t>
  </si>
  <si>
    <t xml:space="preserve">VI.</t>
  </si>
  <si>
    <t xml:space="preserve">Rozhodnuto o zálohové výplatě podílu na zisku (-)</t>
  </si>
  <si>
    <t xml:space="preserve">104</t>
  </si>
  <si>
    <t xml:space="preserve">B. + C.</t>
  </si>
  <si>
    <t xml:space="preserve">Cizí zdroje</t>
  </si>
  <si>
    <t xml:space="preserve">105</t>
  </si>
  <si>
    <t xml:space="preserve">Rezervy</t>
  </si>
  <si>
    <t xml:space="preserve">106</t>
  </si>
  <si>
    <t xml:space="preserve">Rezerva na důchody a podobné závazky</t>
  </si>
  <si>
    <t xml:space="preserve">107</t>
  </si>
  <si>
    <t xml:space="preserve">Rezerva na daň z příjmů</t>
  </si>
  <si>
    <t xml:space="preserve">108</t>
  </si>
  <si>
    <t xml:space="preserve">Rezervy podle zvláštních právních předpisů</t>
  </si>
  <si>
    <t xml:space="preserve">109</t>
  </si>
  <si>
    <t xml:space="preserve">Ostatní rezervy</t>
  </si>
  <si>
    <t xml:space="preserve">110</t>
  </si>
  <si>
    <t xml:space="preserve">Závazky</t>
  </si>
  <si>
    <t xml:space="preserve">111</t>
  </si>
  <si>
    <t xml:space="preserve">Dlouhodobé závazky</t>
  </si>
  <si>
    <t xml:space="preserve">112</t>
  </si>
  <si>
    <t xml:space="preserve">Vydané dluhopisy</t>
  </si>
  <si>
    <t xml:space="preserve">113</t>
  </si>
  <si>
    <t xml:space="preserve">Vyměnitelné dluhopisy</t>
  </si>
  <si>
    <t xml:space="preserve">114</t>
  </si>
  <si>
    <t xml:space="preserve">Ostatní dluhopisy</t>
  </si>
  <si>
    <t xml:space="preserve">115</t>
  </si>
  <si>
    <t xml:space="preserve">Závazky k úvěrovým institucím</t>
  </si>
  <si>
    <t xml:space="preserve">116</t>
  </si>
  <si>
    <t xml:space="preserve">Dlouhodobé přijaté zálohy</t>
  </si>
  <si>
    <t xml:space="preserve">117</t>
  </si>
  <si>
    <t xml:space="preserve">Závazky z obchodních vztahů</t>
  </si>
  <si>
    <t xml:space="preserve">118</t>
  </si>
  <si>
    <t xml:space="preserve">Dlouhodobé směnky k úhradě</t>
  </si>
  <si>
    <t xml:space="preserve">119</t>
  </si>
  <si>
    <t xml:space="preserve">Závazky - ovládaná nebo ovládající osoba</t>
  </si>
  <si>
    <t xml:space="preserve">120</t>
  </si>
  <si>
    <t xml:space="preserve">Závazky - podstatný vliv</t>
  </si>
  <si>
    <t xml:space="preserve">121</t>
  </si>
  <si>
    <t xml:space="preserve">Odložený daňový závazek</t>
  </si>
  <si>
    <t xml:space="preserve">122</t>
  </si>
  <si>
    <t xml:space="preserve">Závazky – ostatní</t>
  </si>
  <si>
    <t xml:space="preserve">123</t>
  </si>
  <si>
    <t xml:space="preserve">9.1</t>
  </si>
  <si>
    <t xml:space="preserve">Závazky ke společníkům</t>
  </si>
  <si>
    <t xml:space="preserve">124</t>
  </si>
  <si>
    <t xml:space="preserve">9.2</t>
  </si>
  <si>
    <t xml:space="preserve">Dohadné účty pasívní</t>
  </si>
  <si>
    <t xml:space="preserve">125</t>
  </si>
  <si>
    <t xml:space="preserve">9.3</t>
  </si>
  <si>
    <t xml:space="preserve">Jiné závazky</t>
  </si>
  <si>
    <t xml:space="preserve">126</t>
  </si>
  <si>
    <t xml:space="preserve">Krátkodobé závazky</t>
  </si>
  <si>
    <t xml:space="preserve">127</t>
  </si>
  <si>
    <t xml:space="preserve">128</t>
  </si>
  <si>
    <t xml:space="preserve">129</t>
  </si>
  <si>
    <t xml:space="preserve">130</t>
  </si>
  <si>
    <t xml:space="preserve">131</t>
  </si>
  <si>
    <t xml:space="preserve">Krátkodobé přijaté zálohy</t>
  </si>
  <si>
    <t xml:space="preserve">132</t>
  </si>
  <si>
    <t xml:space="preserve">133</t>
  </si>
  <si>
    <t xml:space="preserve">Krátkodobé směnky k úhradě</t>
  </si>
  <si>
    <t xml:space="preserve">134</t>
  </si>
  <si>
    <t xml:space="preserve">135</t>
  </si>
  <si>
    <t xml:space="preserve">136</t>
  </si>
  <si>
    <t xml:space="preserve">137</t>
  </si>
  <si>
    <t xml:space="preserve">8.1</t>
  </si>
  <si>
    <t xml:space="preserve">138</t>
  </si>
  <si>
    <t xml:space="preserve">8.2</t>
  </si>
  <si>
    <t xml:space="preserve">Krátkodobé finanční výpomoci</t>
  </si>
  <si>
    <t xml:space="preserve">139</t>
  </si>
  <si>
    <t xml:space="preserve">8.3</t>
  </si>
  <si>
    <t xml:space="preserve">Závazky k zaměstnancům</t>
  </si>
  <si>
    <t xml:space="preserve">140</t>
  </si>
  <si>
    <t xml:space="preserve">8.4</t>
  </si>
  <si>
    <t xml:space="preserve">Závazky ze sociálního zabezpečení a zdravotního pojištění</t>
  </si>
  <si>
    <t xml:space="preserve">141</t>
  </si>
  <si>
    <t xml:space="preserve">8.5</t>
  </si>
  <si>
    <t xml:space="preserve">Stát - daňové závazky a dotace</t>
  </si>
  <si>
    <t xml:space="preserve">142</t>
  </si>
  <si>
    <t xml:space="preserve">8.6</t>
  </si>
  <si>
    <t xml:space="preserve">Dohadné účty pasivní </t>
  </si>
  <si>
    <t xml:space="preserve">143</t>
  </si>
  <si>
    <t xml:space="preserve">8.7</t>
  </si>
  <si>
    <t xml:space="preserve">144</t>
  </si>
  <si>
    <t xml:space="preserve">Časové rozlišení pasiv</t>
  </si>
  <si>
    <t xml:space="preserve">145</t>
  </si>
  <si>
    <t xml:space="preserve">! Vyplnit buď C.III. nebo D., nelze oboje !</t>
  </si>
  <si>
    <t xml:space="preserve">Výdaje příštích období</t>
  </si>
  <si>
    <t xml:space="preserve">146</t>
  </si>
  <si>
    <t xml:space="preserve">Výnosy příštích období </t>
  </si>
  <si>
    <t xml:space="preserve">147</t>
  </si>
  <si>
    <t xml:space="preserve">148</t>
  </si>
  <si>
    <t xml:space="preserve">149</t>
  </si>
  <si>
    <t xml:space="preserve">150</t>
  </si>
  <si>
    <t xml:space="preserve">Sestaveno dne:</t>
  </si>
  <si>
    <t xml:space="preserve">Podpis odpovědné osoby (statutární orgán):</t>
  </si>
  <si>
    <t xml:space="preserve">Podpis osoby odpovědné za sestavení (sestavil):</t>
  </si>
  <si>
    <t xml:space="preserve">VÝKAZ ZISKU A ZTRÁTY</t>
  </si>
  <si>
    <t xml:space="preserve">DRUHOVÉ ČLENĚNÍ</t>
  </si>
  <si>
    <t xml:space="preserve">Skutečnost v účetním období</t>
  </si>
  <si>
    <t xml:space="preserve">běžném</t>
  </si>
  <si>
    <t xml:space="preserve">minulém</t>
  </si>
  <si>
    <t xml:space="preserve">Tržby z prodeje vlastních výrobků a služeb</t>
  </si>
  <si>
    <t xml:space="preserve">Tržby za prodej zboží </t>
  </si>
  <si>
    <t xml:space="preserve">Výkonová spotřeba</t>
  </si>
  <si>
    <t xml:space="preserve">1.</t>
  </si>
  <si>
    <t xml:space="preserve">Náklady vynaložené na prodané zboží</t>
  </si>
  <si>
    <t xml:space="preserve">2.</t>
  </si>
  <si>
    <t xml:space="preserve">Spotřeba materiálu a energie</t>
  </si>
  <si>
    <t xml:space="preserve">3.</t>
  </si>
  <si>
    <t xml:space="preserve">Služby</t>
  </si>
  <si>
    <t xml:space="preserve">Změna stavu zásob vlastní činnosti (+/-)</t>
  </si>
  <si>
    <t xml:space="preserve">Aktivace (-)</t>
  </si>
  <si>
    <t xml:space="preserve">Osobní náklady</t>
  </si>
  <si>
    <t xml:space="preserve">Mzdové náklady</t>
  </si>
  <si>
    <t xml:space="preserve">Náklady na sociální zabezpečení, zdravotní pojištění a ostatní náklady</t>
  </si>
  <si>
    <t xml:space="preserve">Náklady na sociální zabezpečení a zdravotní pojištění</t>
  </si>
  <si>
    <t xml:space="preserve">Ostatní náklady</t>
  </si>
  <si>
    <t xml:space="preserve">E.</t>
  </si>
  <si>
    <t xml:space="preserve">Úpravy hodnot v provozní oblasti (ř. 15 + 18 + 19)</t>
  </si>
  <si>
    <t xml:space="preserve">Úpravy hodnot dlouhodobého nehmotného a hmotného majetku (ř. 16 + 17 )</t>
  </si>
  <si>
    <t xml:space="preserve">Úpravy hodnot dlouhodobého nehmotného a hmotného majetku - trvalé</t>
  </si>
  <si>
    <t xml:space="preserve">Úpravy hodnot dlouhodobého nehmotného a hmotného majetku - dočasné</t>
  </si>
  <si>
    <t xml:space="preserve">Úpravy hodnot zásob</t>
  </si>
  <si>
    <t xml:space="preserve">Úpravy hodnot pohledávek</t>
  </si>
  <si>
    <t xml:space="preserve">Ostatní provozní výnosy (ř. 21 + 22 + 23) </t>
  </si>
  <si>
    <t xml:space="preserve">Tržby z prodaného dlouhodobého majetku </t>
  </si>
  <si>
    <t xml:space="preserve">Tržby z prodaného materiálu</t>
  </si>
  <si>
    <t xml:space="preserve">Jiné provozní výnosy</t>
  </si>
  <si>
    <t xml:space="preserve">F.</t>
  </si>
  <si>
    <t xml:space="preserve">Ostatní provozní náklady (ř. 25 až 29)</t>
  </si>
  <si>
    <t xml:space="preserve">Zůstatková cena prodaného dlouhodobého majetku</t>
  </si>
  <si>
    <t xml:space="preserve">Prodaný materiál</t>
  </si>
  <si>
    <t xml:space="preserve">Daně a poplatky</t>
  </si>
  <si>
    <t xml:space="preserve">4.</t>
  </si>
  <si>
    <t xml:space="preserve">Rezervy v provozní oblasti a komplexní náklady příštích období</t>
  </si>
  <si>
    <t xml:space="preserve">5.</t>
  </si>
  <si>
    <t xml:space="preserve">Jiné provozní náklady</t>
  </si>
  <si>
    <t xml:space="preserve">*</t>
  </si>
  <si>
    <t xml:space="preserve">Provozní výsledek hospodaření (+/-)</t>
  </si>
  <si>
    <t xml:space="preserve">Výnosy z dlouhodobého finančního majetku - podíly (ř. 32 + 33)</t>
  </si>
  <si>
    <t xml:space="preserve">Výnosy z podílů - ovládaná nebo ovládající osoba</t>
  </si>
  <si>
    <t xml:space="preserve">Ostatní výnosy z podílů</t>
  </si>
  <si>
    <t xml:space="preserve">G.</t>
  </si>
  <si>
    <t xml:space="preserve">Náklady vynaložené na prodané podíly</t>
  </si>
  <si>
    <t xml:space="preserve">Výnosy z ostatního dlouhodobého finančního majetku (ř. 36 + 37)</t>
  </si>
  <si>
    <t xml:space="preserve">Výnosy z ostatního dlouhodobého finančního majetku - ovládaná nebo ovládající osoba</t>
  </si>
  <si>
    <t xml:space="preserve">Ostatní výnosy z ostatního dlouhodobého finančního majetku</t>
  </si>
  <si>
    <t xml:space="preserve">H.</t>
  </si>
  <si>
    <t xml:space="preserve">Náklady související s ostatním dlouhodobým finančním majetkem</t>
  </si>
  <si>
    <t xml:space="preserve">Výnosové úroky a podobné výnosy  (ř. 40 + 41)</t>
  </si>
  <si>
    <t xml:space="preserve">Výnosové úroky a podobné výnosy - ovládaná nebo ovládající osoba</t>
  </si>
  <si>
    <t xml:space="preserve">Ostatní výnosové úroky a podobné výnosy</t>
  </si>
  <si>
    <t xml:space="preserve">Úpravy hodnot a rezervy ve finanční oblasti</t>
  </si>
  <si>
    <t xml:space="preserve">J.</t>
  </si>
  <si>
    <t xml:space="preserve">Nákladové úroky a podobné náklady  (ř. 44 + 45)</t>
  </si>
  <si>
    <t xml:space="preserve">Nákladové úroky a podobné náklady - ovládaná nebo ovládající osoba</t>
  </si>
  <si>
    <t xml:space="preserve">Ostatní nákladové úroky a podobné náklady</t>
  </si>
  <si>
    <t xml:space="preserve">VII.</t>
  </si>
  <si>
    <t xml:space="preserve">Ostatní finanční výnosy</t>
  </si>
  <si>
    <t xml:space="preserve">K.</t>
  </si>
  <si>
    <t xml:space="preserve">Ostatní finanční náklady</t>
  </si>
  <si>
    <t xml:space="preserve">Finanční výsledek hospodaření ( +/- )</t>
  </si>
  <si>
    <t xml:space="preserve">**</t>
  </si>
  <si>
    <t xml:space="preserve">Výsledek hospodaření  před zdaněním (+/-)  (ř. 30 + 48)</t>
  </si>
  <si>
    <t xml:space="preserve">L.</t>
  </si>
  <si>
    <t xml:space="preserve">Daň z příjmů  (ř. 51 + 52)</t>
  </si>
  <si>
    <t xml:space="preserve">Daň z příjmů splatná</t>
  </si>
  <si>
    <t xml:space="preserve">Daň z příjmů odložená ( +/- )</t>
  </si>
  <si>
    <t xml:space="preserve">Výsledek hospodaření po zdanění  ( +/- ) (ř. 49 - 50)</t>
  </si>
  <si>
    <t xml:space="preserve">M.</t>
  </si>
  <si>
    <t xml:space="preserve">Převod podílu na výsledku hospodaření společníkům (+/-)</t>
  </si>
  <si>
    <t xml:space="preserve">***</t>
  </si>
  <si>
    <t xml:space="preserve">Výsledek hospodaření za účetní období (+/-)  (ř. 53 - 54)</t>
  </si>
  <si>
    <t xml:space="preserve">Čistý obrat za účetní období = I. + II. + III. + IV. + V. + VI. + VII</t>
  </si>
  <si>
    <t xml:space="preserve">PŘEHLED O PENĚŽNÍCH TOCÍCH</t>
  </si>
  <si>
    <t xml:space="preserve">PS.</t>
  </si>
  <si>
    <t xml:space="preserve">Stav peněžních prostředků a peněžních ekvivalentů na začátku účetního období</t>
  </si>
  <si>
    <t xml:space="preserve">Peněžní toky z hlavní výdělečné činnosti (provozní činnost)</t>
  </si>
  <si>
    <t xml:space="preserve">Z.</t>
  </si>
  <si>
    <t xml:space="preserve">Účetní zisk nebo ztráta před zdaněním</t>
  </si>
  <si>
    <t xml:space="preserve">Úpravy o nepeněžní operace</t>
  </si>
  <si>
    <t xml:space="preserve">Odpisy stálých aktiv a umořování opravné položky k nabytému majetku</t>
  </si>
  <si>
    <t xml:space="preserve">Změna stavu opravných položek, rezerv </t>
  </si>
  <si>
    <t xml:space="preserve">Zisk z prodeje stálých aktiv </t>
  </si>
  <si>
    <t xml:space="preserve">Výnosy z podílů na zisku</t>
  </si>
  <si>
    <t xml:space="preserve">Vyúčtované nákladové úroky s vyjímkou úroků zahrnovaných do ocenění dlouhodobého majetku a vyúčtované výnosové úroky</t>
  </si>
  <si>
    <t xml:space="preserve">Případné úpravy o ostatní nepěněžní operace</t>
  </si>
  <si>
    <t xml:space="preserve">Čistý peněžní tok z provozní činnosti před zdaněním a změnami pracovního kapitálu</t>
  </si>
  <si>
    <t xml:space="preserve">Změny stavu nepěněžních složek pracovního kapitálu</t>
  </si>
  <si>
    <t xml:space="preserve">Změna stavu pohledávek z provozní činnosti, přechodných účtů aktiv</t>
  </si>
  <si>
    <t xml:space="preserve">Změna stavu krátkodobých závazků z provozní činnosti, přechodných účtů pasiv</t>
  </si>
  <si>
    <t xml:space="preserve">Změna stavu zásob</t>
  </si>
  <si>
    <t xml:space="preserve">Změna stavu krátkodobého finančního majetku nespadajícího do peněžních prostř. a ekvivalentů</t>
  </si>
  <si>
    <t xml:space="preserve">Čistý peněžní tok z provozní činnosti před zdaněním</t>
  </si>
  <si>
    <t xml:space="preserve">Vyplacené úroky s vyjímkou úroků zahrnovaných do ocenění dlouhodobého majetku</t>
  </si>
  <si>
    <t xml:space="preserve">Přijaté úroky</t>
  </si>
  <si>
    <t xml:space="preserve">Zaplacená daň z příjmů a doměrky daně za minulá období</t>
  </si>
  <si>
    <t xml:space="preserve">Přijaté podíly na zisku</t>
  </si>
  <si>
    <t xml:space="preserve">Čistý peněžní tok z provozní činnosti </t>
  </si>
  <si>
    <t xml:space="preserve">Peněžní toky z investiční činnosti</t>
  </si>
  <si>
    <t xml:space="preserve">Výdaje spojené s nabytím stálých aktiv</t>
  </si>
  <si>
    <t xml:space="preserve">Příjmy z prodeje stálých aktiv</t>
  </si>
  <si>
    <t xml:space="preserve">Zápůjčky a úvěry spřízněným osobám</t>
  </si>
  <si>
    <t xml:space="preserve">Čistý peněžní tok vztahující se k investiční činnosti </t>
  </si>
  <si>
    <t xml:space="preserve">Peněžní toky z finančních činností</t>
  </si>
  <si>
    <t xml:space="preserve">Dopady změn dlouhodobých,resp. krátkodobých závazků</t>
  </si>
  <si>
    <t xml:space="preserve">Dopady změn vlastního kapitálu na peněžní prostředky a ekvivalenty</t>
  </si>
  <si>
    <t xml:space="preserve">Zvýšení peněžních prostředků z důvodů zvýšení základního kapitálu, ážia a fondů ze zisku.</t>
  </si>
  <si>
    <t xml:space="preserve">Vyplacení podílů na vlastním jmění společníkům</t>
  </si>
  <si>
    <t xml:space="preserve">Další vklady peněžních prostředků společníků a akcionářů</t>
  </si>
  <si>
    <t xml:space="preserve">Úhrada ztráty společníky</t>
  </si>
  <si>
    <t xml:space="preserve">Přímé platby na vrub fondů</t>
  </si>
  <si>
    <t xml:space="preserve">Vyplacené podíly na zisku včetně zaplacené daně</t>
  </si>
  <si>
    <t xml:space="preserve">Čistý peněžní tok vztahující se k finanční činnosti </t>
  </si>
  <si>
    <t xml:space="preserve">U.</t>
  </si>
  <si>
    <t xml:space="preserve">Čisté zvýšení resp. snížení peněžních prostředků</t>
  </si>
  <si>
    <t xml:space="preserve">KS.</t>
  </si>
  <si>
    <t xml:space="preserve">Stav peněžních prostředků a pen. ekvivalentů na konci účetního období</t>
  </si>
  <si>
    <t xml:space="preserve">PŘEHLED O ZMĚNÁCH VLASTNÍHO KAPITÁLU</t>
  </si>
  <si>
    <t xml:space="preserve">Počáteční zůstatek</t>
  </si>
  <si>
    <t xml:space="preserve">Zvýšení</t>
  </si>
  <si>
    <t xml:space="preserve">Snížení</t>
  </si>
  <si>
    <t xml:space="preserve">Konečný zůstatek</t>
  </si>
  <si>
    <t xml:space="preserve">Základní kapitál zapsaný v obchodním rejstříku</t>
  </si>
  <si>
    <t xml:space="preserve">Základní kapitál nezapsaný v obchodním rejstříku</t>
  </si>
  <si>
    <t xml:space="preserve">Součet A +/- B</t>
  </si>
  <si>
    <t xml:space="preserve">XX</t>
  </si>
  <si>
    <t xml:space="preserve">Vlastní akcie a vlastní obchodní podíly</t>
  </si>
  <si>
    <t xml:space="preserve">Součet A +/- B +/- D</t>
  </si>
  <si>
    <t xml:space="preserve">Ažio</t>
  </si>
  <si>
    <t xml:space="preserve">F. </t>
  </si>
  <si>
    <t xml:space="preserve">Rezervní fond</t>
  </si>
  <si>
    <t xml:space="preserve">Ostatní fondy ze zisku</t>
  </si>
  <si>
    <t xml:space="preserve">Rozdíly z přecenění nezahrnuté do hospodářského výsledku</t>
  </si>
  <si>
    <t xml:space="preserve">Zisk/ztráta minulých účetních období</t>
  </si>
  <si>
    <t xml:space="preserve">Zisk/ztráta za účetní období po zdanění</t>
  </si>
  <si>
    <t xml:space="preserve">Celkem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</si>
</sst>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&lt;=9999999]#\ ##\ ##;#\ ##\ ##\ ##"/>
    <numFmt numFmtId="167" formatCode="#,##0"/>
  </numFmts>
  <fonts count="1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 val="true"/>
      <sz val="16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 val="true"/>
      <sz val="9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0"/>
      <charset val="238"/>
    </font>
    <font>
      <b val="true"/>
      <sz val="10"/>
      <name val="Arial CE"/>
      <family val="0"/>
      <charset val="238"/>
    </font>
    <font>
      <b val="true"/>
      <i val="true"/>
      <sz val="9"/>
      <name val="Arial"/>
      <family val="2"/>
      <charset val="238"/>
    </font>
    <font>
      <sz val="8"/>
      <name val="Arial CE"/>
      <family val="0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E994"/>
        <bgColor rgb="FFFFDE59"/>
      </patternFill>
    </fill>
    <fill>
      <patternFill patternType="solid">
        <fgColor rgb="FFFFFFFF"/>
        <bgColor rgb="FFFFF5CE"/>
      </patternFill>
    </fill>
    <fill>
      <patternFill patternType="solid">
        <fgColor rgb="FFFFDE59"/>
        <bgColor rgb="FFFFD428"/>
      </patternFill>
    </fill>
    <fill>
      <patternFill patternType="solid">
        <fgColor rgb="FFFFD428"/>
        <bgColor rgb="FFFFDE59"/>
      </patternFill>
    </fill>
    <fill>
      <patternFill patternType="solid">
        <fgColor rgb="FFFFF5CE"/>
        <bgColor rgb="FFFFFFFF"/>
      </patternFill>
    </fill>
    <fill>
      <patternFill patternType="solid">
        <fgColor rgb="FFDEE6EF"/>
        <bgColor rgb="FFCCFFFF"/>
      </patternFill>
    </fill>
  </fills>
  <borders count="40">
    <border diagonalUp="false" diagonalDown="false">
      <left/>
      <right/>
      <top/>
      <bottom/>
      <diagonal/>
    </border>
    <border diagonalUp="false" diagonalDown="false">
      <left/>
      <right/>
      <top/>
      <bottom style="dotted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dotted"/>
      <bottom style="dotted"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3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3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5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4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4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5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5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7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7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7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5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5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5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5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5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5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5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5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5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5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5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5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4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6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6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5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1" fillId="5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1" fillId="3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4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7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7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7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5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3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5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3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7" fillId="3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5" fontId="8" fillId="3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9" fillId="4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0" fillId="3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3" borderId="0" xfId="0" applyFont="true" applyBorder="false" applyAlignment="true" applyProtection="true">
      <alignment horizontal="general" vertical="center" textRotation="0" wrapText="true" indent="0" shrinkToFit="false"/>
      <protection locked="true" hidden="true"/>
    </xf>
    <xf numFmtId="164" fontId="9" fillId="3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9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9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3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4" fillId="3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5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5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8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0" fillId="8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9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5" borderId="1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5" borderId="2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3" borderId="29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0" fillId="3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9" fillId="3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5" borderId="3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0" fillId="4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0" fillId="4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5" borderId="1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5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5" borderId="2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5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5" borderId="3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9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7" borderId="29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5" fontId="0" fillId="7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0" fillId="7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1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5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5" borderId="3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7" borderId="29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1" fillId="8" borderId="29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7" fontId="9" fillId="8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5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5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5" borderId="3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5" borderId="3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0" fillId="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9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8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9" fillId="8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5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5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3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5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5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4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3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3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5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1" fillId="5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1" fillId="5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5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5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3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5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7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7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4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5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5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7" fillId="3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3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7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3" fillId="3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3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5" fillId="3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1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5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3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3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3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2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4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5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DE59"/>
      <rgbColor rgb="FF3366FF"/>
      <rgbColor rgb="FF33CCCC"/>
      <rgbColor rgb="FF99CC00"/>
      <rgbColor rgb="FFFFD428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T170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5" activeCellId="0" sqref="E5"/>
    </sheetView>
  </sheetViews>
  <sheetFormatPr defaultRowHeight="14.65" zeroHeight="false" outlineLevelRow="0" outlineLevelCol="0"/>
  <cols>
    <col collapsed="false" customWidth="true" hidden="false" outlineLevel="0" max="2" min="1" style="1" width="2.7"/>
    <col collapsed="false" customWidth="true" hidden="false" outlineLevel="0" max="3" min="3" style="2" width="5.36"/>
    <col collapsed="false" customWidth="true" hidden="false" outlineLevel="0" max="4" min="4" style="3" width="14.81"/>
    <col collapsed="false" customWidth="true" hidden="false" outlineLevel="0" max="5" min="5" style="3" width="5.7"/>
    <col collapsed="false" customWidth="true" hidden="false" outlineLevel="0" max="6" min="6" style="4" width="14.16"/>
    <col collapsed="false" customWidth="true" hidden="false" outlineLevel="0" max="7" min="7" style="4" width="10.99"/>
    <col collapsed="false" customWidth="true" hidden="false" outlineLevel="0" max="8" min="8" style="3" width="5.7"/>
    <col collapsed="false" customWidth="true" hidden="false" outlineLevel="0" max="12" min="9" style="3" width="9.95"/>
    <col collapsed="false" customWidth="true" hidden="false" outlineLevel="0" max="95" min="13" style="5" width="9.13"/>
    <col collapsed="false" customWidth="true" hidden="false" outlineLevel="0" max="256" min="96" style="3" width="9.13"/>
    <col collapsed="false" customWidth="true" hidden="false" outlineLevel="0" max="1023" min="257" style="6" width="9.13"/>
    <col collapsed="false" customWidth="false" hidden="false" outlineLevel="0" max="1025" min="1024" style="6" width="11.52"/>
  </cols>
  <sheetData>
    <row r="1" customFormat="false" ht="12.7" hidden="false" customHeight="true" outlineLevel="0" collapsed="false">
      <c r="A1" s="7"/>
      <c r="B1" s="8"/>
      <c r="C1" s="8"/>
      <c r="D1" s="8"/>
      <c r="E1" s="9"/>
      <c r="F1" s="10"/>
      <c r="G1" s="10"/>
      <c r="H1" s="10"/>
      <c r="I1" s="10"/>
      <c r="J1" s="11"/>
      <c r="K1" s="11"/>
      <c r="L1" s="11"/>
    </row>
    <row r="2" customFormat="false" ht="21.7" hidden="false" customHeight="true" outlineLevel="0" collapsed="false">
      <c r="A2" s="12" t="s">
        <v>0</v>
      </c>
      <c r="B2" s="12"/>
      <c r="C2" s="12"/>
      <c r="D2" s="8"/>
      <c r="E2" s="9" t="s">
        <v>1</v>
      </c>
      <c r="F2" s="9"/>
      <c r="G2" s="9"/>
      <c r="H2" s="9"/>
      <c r="I2" s="10"/>
      <c r="J2" s="11" t="s">
        <v>2</v>
      </c>
      <c r="K2" s="11"/>
      <c r="L2" s="11"/>
    </row>
    <row r="3" customFormat="false" ht="24.5" hidden="false" customHeight="true" outlineLevel="0" collapsed="false">
      <c r="A3" s="12"/>
      <c r="B3" s="12"/>
      <c r="C3" s="12"/>
      <c r="D3" s="13"/>
      <c r="E3" s="14"/>
      <c r="F3" s="15"/>
      <c r="G3" s="15"/>
      <c r="H3" s="15"/>
      <c r="I3" s="15"/>
      <c r="J3" s="16"/>
      <c r="K3" s="16"/>
      <c r="L3" s="16"/>
    </row>
    <row r="4" customFormat="false" ht="21" hidden="false" customHeight="true" outlineLevel="0" collapsed="false">
      <c r="A4" s="12"/>
      <c r="B4" s="12"/>
      <c r="C4" s="12"/>
      <c r="D4" s="17"/>
      <c r="E4" s="18" t="s">
        <v>3</v>
      </c>
      <c r="F4" s="18"/>
      <c r="G4" s="18"/>
      <c r="H4" s="18"/>
      <c r="I4" s="19"/>
      <c r="J4" s="20" t="s">
        <v>4</v>
      </c>
      <c r="K4" s="20"/>
      <c r="L4" s="20"/>
    </row>
    <row r="5" customFormat="false" ht="16.8" hidden="false" customHeight="true" outlineLevel="0" collapsed="false">
      <c r="A5" s="12"/>
      <c r="B5" s="12"/>
      <c r="C5" s="12"/>
      <c r="D5" s="21"/>
      <c r="E5" s="22" t="s">
        <v>5</v>
      </c>
      <c r="F5" s="22"/>
      <c r="G5" s="22"/>
      <c r="H5" s="22"/>
      <c r="I5" s="19"/>
      <c r="J5" s="23"/>
      <c r="K5" s="23"/>
      <c r="L5" s="23"/>
    </row>
    <row r="6" customFormat="false" ht="12" hidden="false" customHeight="true" outlineLevel="0" collapsed="false">
      <c r="A6" s="12"/>
      <c r="B6" s="12"/>
      <c r="C6" s="12"/>
      <c r="D6" s="21"/>
      <c r="E6" s="22"/>
      <c r="F6" s="19"/>
      <c r="G6" s="19"/>
      <c r="H6" s="19"/>
      <c r="I6" s="19"/>
      <c r="J6" s="23"/>
      <c r="K6" s="23"/>
      <c r="L6" s="23"/>
    </row>
    <row r="7" customFormat="false" ht="15.45" hidden="false" customHeight="true" outlineLevel="0" collapsed="false">
      <c r="A7" s="12"/>
      <c r="B7" s="12"/>
      <c r="C7" s="12"/>
      <c r="D7" s="21"/>
      <c r="E7" s="24" t="s">
        <v>6</v>
      </c>
      <c r="F7" s="24"/>
      <c r="G7" s="24"/>
      <c r="H7" s="24"/>
      <c r="I7" s="25"/>
      <c r="J7" s="26"/>
      <c r="K7" s="26"/>
      <c r="L7" s="26"/>
    </row>
    <row r="8" customFormat="false" ht="15" hidden="false" customHeight="true" outlineLevel="0" collapsed="false">
      <c r="A8" s="12"/>
      <c r="B8" s="12"/>
      <c r="C8" s="12"/>
      <c r="D8" s="21"/>
      <c r="E8" s="27"/>
      <c r="F8" s="27"/>
      <c r="G8" s="27"/>
      <c r="H8" s="27"/>
      <c r="I8" s="25"/>
      <c r="J8" s="28" t="s">
        <v>7</v>
      </c>
      <c r="K8" s="28"/>
      <c r="L8" s="28"/>
    </row>
    <row r="9" customFormat="false" ht="15" hidden="false" customHeight="true" outlineLevel="0" collapsed="false">
      <c r="A9" s="21"/>
      <c r="B9" s="21"/>
      <c r="C9" s="21"/>
      <c r="D9" s="21"/>
      <c r="E9" s="29"/>
      <c r="F9" s="29"/>
      <c r="G9" s="29"/>
      <c r="H9" s="29"/>
      <c r="I9" s="30"/>
      <c r="J9" s="26"/>
      <c r="K9" s="31"/>
      <c r="L9" s="32"/>
    </row>
    <row r="10" customFormat="false" ht="10.5" hidden="false" customHeight="true" outlineLevel="0" collapsed="false">
      <c r="A10" s="33"/>
      <c r="B10" s="33"/>
      <c r="C10" s="33"/>
      <c r="D10" s="33"/>
      <c r="E10" s="22"/>
      <c r="F10" s="22"/>
      <c r="G10" s="22"/>
      <c r="H10" s="22"/>
      <c r="I10" s="22"/>
      <c r="J10" s="34"/>
      <c r="K10" s="35"/>
      <c r="L10" s="35"/>
    </row>
    <row r="11" customFormat="false" ht="13.5" hidden="false" customHeight="true" outlineLevel="0" collapsed="false">
      <c r="A11" s="36" t="s">
        <v>8</v>
      </c>
      <c r="B11" s="36"/>
      <c r="C11" s="36"/>
      <c r="D11" s="36"/>
      <c r="E11" s="36"/>
      <c r="F11" s="36"/>
      <c r="G11" s="36"/>
      <c r="H11" s="37"/>
      <c r="I11" s="38" t="s">
        <v>9</v>
      </c>
      <c r="J11" s="38"/>
      <c r="K11" s="38"/>
      <c r="L11" s="39" t="s">
        <v>10</v>
      </c>
    </row>
    <row r="12" customFormat="false" ht="13.5" hidden="false" customHeight="true" outlineLevel="0" collapsed="false">
      <c r="A12" s="36"/>
      <c r="B12" s="36"/>
      <c r="C12" s="36"/>
      <c r="D12" s="36"/>
      <c r="E12" s="36"/>
      <c r="F12" s="36"/>
      <c r="G12" s="36"/>
      <c r="H12" s="37"/>
      <c r="I12" s="38"/>
      <c r="J12" s="38"/>
      <c r="K12" s="38"/>
      <c r="L12" s="39"/>
    </row>
    <row r="13" customFormat="false" ht="13.5" hidden="false" customHeight="true" outlineLevel="0" collapsed="false">
      <c r="A13" s="36"/>
      <c r="B13" s="36"/>
      <c r="C13" s="36"/>
      <c r="D13" s="36"/>
      <c r="E13" s="36"/>
      <c r="F13" s="36"/>
      <c r="G13" s="36"/>
      <c r="H13" s="37"/>
      <c r="I13" s="40" t="s">
        <v>11</v>
      </c>
      <c r="J13" s="41" t="s">
        <v>12</v>
      </c>
      <c r="K13" s="40" t="s">
        <v>13</v>
      </c>
      <c r="L13" s="40" t="s">
        <v>13</v>
      </c>
    </row>
    <row r="14" customFormat="false" ht="13.5" hidden="false" customHeight="true" outlineLevel="0" collapsed="false">
      <c r="A14" s="36"/>
      <c r="B14" s="36"/>
      <c r="C14" s="36"/>
      <c r="D14" s="36"/>
      <c r="E14" s="36"/>
      <c r="F14" s="36"/>
      <c r="G14" s="36"/>
      <c r="H14" s="37"/>
      <c r="I14" s="42" t="n">
        <v>1</v>
      </c>
      <c r="J14" s="42" t="n">
        <v>2</v>
      </c>
      <c r="K14" s="42" t="n">
        <v>3</v>
      </c>
      <c r="L14" s="42" t="n">
        <v>4</v>
      </c>
    </row>
    <row r="15" customFormat="false" ht="15" hidden="false" customHeight="true" outlineLevel="0" collapsed="false">
      <c r="A15" s="43"/>
      <c r="B15" s="43"/>
      <c r="C15" s="43"/>
      <c r="D15" s="44" t="s">
        <v>14</v>
      </c>
      <c r="E15" s="44"/>
      <c r="F15" s="44"/>
      <c r="G15" s="44"/>
      <c r="H15" s="45" t="s">
        <v>15</v>
      </c>
      <c r="I15" s="46" t="n">
        <f aca="false">I16+I17+I51+I92</f>
        <v>0</v>
      </c>
      <c r="J15" s="46" t="n">
        <f aca="false">J16+J17+J51+J92</f>
        <v>0</v>
      </c>
      <c r="K15" s="46" t="n">
        <f aca="false">K16+K17+K51+K92</f>
        <v>0</v>
      </c>
      <c r="L15" s="46" t="n">
        <f aca="false">L16+L17+L51+L92</f>
        <v>0</v>
      </c>
    </row>
    <row r="16" customFormat="false" ht="15" hidden="false" customHeight="true" outlineLevel="0" collapsed="false">
      <c r="A16" s="47" t="s">
        <v>16</v>
      </c>
      <c r="B16" s="48"/>
      <c r="C16" s="48"/>
      <c r="D16" s="49" t="s">
        <v>17</v>
      </c>
      <c r="E16" s="49"/>
      <c r="F16" s="49"/>
      <c r="G16" s="49"/>
      <c r="H16" s="50" t="s">
        <v>18</v>
      </c>
      <c r="I16" s="51" t="n">
        <v>0</v>
      </c>
      <c r="J16" s="51" t="n">
        <v>0</v>
      </c>
      <c r="K16" s="52" t="n">
        <f aca="false">I16+J16</f>
        <v>0</v>
      </c>
      <c r="L16" s="51" t="n">
        <v>0</v>
      </c>
    </row>
    <row r="17" customFormat="false" ht="15" hidden="false" customHeight="true" outlineLevel="0" collapsed="false">
      <c r="A17" s="47" t="s">
        <v>19</v>
      </c>
      <c r="B17" s="48"/>
      <c r="C17" s="48"/>
      <c r="D17" s="53" t="s">
        <v>20</v>
      </c>
      <c r="E17" s="53"/>
      <c r="F17" s="53"/>
      <c r="G17" s="53"/>
      <c r="H17" s="43" t="s">
        <v>21</v>
      </c>
      <c r="I17" s="54" t="n">
        <f aca="false">I18+I28+I41</f>
        <v>0</v>
      </c>
      <c r="J17" s="54" t="n">
        <f aca="false">J18+J28+J41</f>
        <v>0</v>
      </c>
      <c r="K17" s="54" t="n">
        <f aca="false">K18+K28+K41</f>
        <v>0</v>
      </c>
      <c r="L17" s="54" t="n">
        <f aca="false">L18+L28+L41</f>
        <v>0</v>
      </c>
    </row>
    <row r="18" customFormat="false" ht="15" hidden="false" customHeight="true" outlineLevel="0" collapsed="false">
      <c r="A18" s="55" t="s">
        <v>19</v>
      </c>
      <c r="B18" s="56" t="s">
        <v>22</v>
      </c>
      <c r="C18" s="57"/>
      <c r="D18" s="58" t="s">
        <v>23</v>
      </c>
      <c r="E18" s="58"/>
      <c r="F18" s="58"/>
      <c r="G18" s="58"/>
      <c r="H18" s="59" t="s">
        <v>24</v>
      </c>
      <c r="I18" s="60" t="n">
        <f aca="false">+I19+I20+I23+I24+I25</f>
        <v>0</v>
      </c>
      <c r="J18" s="60" t="n">
        <f aca="false">+J19+J20+J23+J24+J25</f>
        <v>0</v>
      </c>
      <c r="K18" s="60" t="n">
        <f aca="false">+K19+K20+K23+K24+K25</f>
        <v>0</v>
      </c>
      <c r="L18" s="60" t="n">
        <f aca="false">+L19+L20+L23+L24+L25</f>
        <v>0</v>
      </c>
    </row>
    <row r="19" customFormat="false" ht="15" hidden="false" customHeight="true" outlineLevel="0" collapsed="false">
      <c r="A19" s="61" t="s">
        <v>19</v>
      </c>
      <c r="B19" s="62" t="s">
        <v>22</v>
      </c>
      <c r="C19" s="63" t="n">
        <v>1</v>
      </c>
      <c r="D19" s="49" t="s">
        <v>25</v>
      </c>
      <c r="E19" s="49"/>
      <c r="F19" s="49"/>
      <c r="G19" s="49"/>
      <c r="H19" s="50" t="s">
        <v>26</v>
      </c>
      <c r="I19" s="51" t="n">
        <v>0</v>
      </c>
      <c r="J19" s="51" t="n">
        <v>0</v>
      </c>
      <c r="K19" s="52" t="n">
        <f aca="false">I19+J19</f>
        <v>0</v>
      </c>
      <c r="L19" s="51" t="n">
        <v>0</v>
      </c>
    </row>
    <row r="20" customFormat="false" ht="15" hidden="false" customHeight="true" outlineLevel="0" collapsed="false">
      <c r="A20" s="64"/>
      <c r="B20" s="64"/>
      <c r="C20" s="63" t="n">
        <v>2</v>
      </c>
      <c r="D20" s="65" t="s">
        <v>27</v>
      </c>
      <c r="E20" s="65"/>
      <c r="F20" s="65"/>
      <c r="G20" s="65"/>
      <c r="H20" s="66" t="s">
        <v>28</v>
      </c>
      <c r="I20" s="67" t="n">
        <f aca="false">SUM(I21:I22)</f>
        <v>0</v>
      </c>
      <c r="J20" s="67" t="n">
        <f aca="false">SUM(J21:J22)</f>
        <v>0</v>
      </c>
      <c r="K20" s="67" t="n">
        <f aca="false">SUM(K21:K22)</f>
        <v>0</v>
      </c>
      <c r="L20" s="67" t="n">
        <f aca="false">SUM(L21:L22)</f>
        <v>0</v>
      </c>
    </row>
    <row r="21" customFormat="false" ht="15" hidden="false" customHeight="true" outlineLevel="0" collapsed="false">
      <c r="A21" s="64"/>
      <c r="B21" s="64"/>
      <c r="C21" s="63" t="s">
        <v>29</v>
      </c>
      <c r="D21" s="49" t="s">
        <v>30</v>
      </c>
      <c r="E21" s="49"/>
      <c r="F21" s="49"/>
      <c r="G21" s="49"/>
      <c r="H21" s="50" t="s">
        <v>31</v>
      </c>
      <c r="I21" s="51" t="n">
        <v>0</v>
      </c>
      <c r="J21" s="51" t="n">
        <v>0</v>
      </c>
      <c r="K21" s="52" t="n">
        <f aca="false">I21+J21</f>
        <v>0</v>
      </c>
      <c r="L21" s="51" t="n">
        <v>0</v>
      </c>
    </row>
    <row r="22" customFormat="false" ht="15" hidden="false" customHeight="true" outlineLevel="0" collapsed="false">
      <c r="A22" s="64"/>
      <c r="B22" s="64"/>
      <c r="C22" s="63" t="s">
        <v>32</v>
      </c>
      <c r="D22" s="49" t="s">
        <v>33</v>
      </c>
      <c r="E22" s="49"/>
      <c r="F22" s="49"/>
      <c r="G22" s="49"/>
      <c r="H22" s="50" t="s">
        <v>34</v>
      </c>
      <c r="I22" s="51" t="n">
        <v>0</v>
      </c>
      <c r="J22" s="51" t="n">
        <v>0</v>
      </c>
      <c r="K22" s="52" t="n">
        <f aca="false">I22+J22</f>
        <v>0</v>
      </c>
      <c r="L22" s="51" t="n">
        <v>0</v>
      </c>
    </row>
    <row r="23" customFormat="false" ht="15" hidden="false" customHeight="true" outlineLevel="0" collapsed="false">
      <c r="A23" s="64"/>
      <c r="B23" s="64"/>
      <c r="C23" s="63" t="n">
        <v>3</v>
      </c>
      <c r="D23" s="49" t="s">
        <v>35</v>
      </c>
      <c r="E23" s="49"/>
      <c r="F23" s="49"/>
      <c r="G23" s="49"/>
      <c r="H23" s="50" t="s">
        <v>36</v>
      </c>
      <c r="I23" s="51" t="n">
        <v>0</v>
      </c>
      <c r="J23" s="51" t="n">
        <v>0</v>
      </c>
      <c r="K23" s="52" t="n">
        <f aca="false">I23+J23</f>
        <v>0</v>
      </c>
      <c r="L23" s="51" t="n">
        <v>0</v>
      </c>
    </row>
    <row r="24" customFormat="false" ht="15" hidden="false" customHeight="true" outlineLevel="0" collapsed="false">
      <c r="A24" s="64"/>
      <c r="B24" s="64"/>
      <c r="C24" s="63" t="s">
        <v>24</v>
      </c>
      <c r="D24" s="49" t="s">
        <v>37</v>
      </c>
      <c r="E24" s="49"/>
      <c r="F24" s="49"/>
      <c r="G24" s="49"/>
      <c r="H24" s="50" t="s">
        <v>38</v>
      </c>
      <c r="I24" s="51" t="n">
        <v>0</v>
      </c>
      <c r="J24" s="51" t="n">
        <v>0</v>
      </c>
      <c r="K24" s="52" t="n">
        <f aca="false">I24+J24</f>
        <v>0</v>
      </c>
      <c r="L24" s="51" t="n">
        <v>0</v>
      </c>
    </row>
    <row r="25" customFormat="false" ht="23.25" hidden="false" customHeight="true" outlineLevel="0" collapsed="false">
      <c r="A25" s="64"/>
      <c r="B25" s="64"/>
      <c r="C25" s="63" t="s">
        <v>26</v>
      </c>
      <c r="D25" s="68" t="s">
        <v>39</v>
      </c>
      <c r="E25" s="68"/>
      <c r="F25" s="68"/>
      <c r="G25" s="68"/>
      <c r="H25" s="66" t="s">
        <v>40</v>
      </c>
      <c r="I25" s="67" t="n">
        <f aca="false">SUM(I26:I27)</f>
        <v>0</v>
      </c>
      <c r="J25" s="67" t="n">
        <f aca="false">SUM(J26:J27)</f>
        <v>0</v>
      </c>
      <c r="K25" s="67" t="n">
        <f aca="false">SUM(K26:K27)</f>
        <v>0</v>
      </c>
      <c r="L25" s="67" t="n">
        <f aca="false">SUM(L26:L27)</f>
        <v>0</v>
      </c>
    </row>
    <row r="26" customFormat="false" ht="15" hidden="false" customHeight="true" outlineLevel="0" collapsed="false">
      <c r="A26" s="64"/>
      <c r="B26" s="64"/>
      <c r="C26" s="63" t="s">
        <v>41</v>
      </c>
      <c r="D26" s="49" t="s">
        <v>42</v>
      </c>
      <c r="E26" s="49"/>
      <c r="F26" s="49"/>
      <c r="G26" s="49"/>
      <c r="H26" s="50" t="s">
        <v>43</v>
      </c>
      <c r="I26" s="51" t="n">
        <v>0</v>
      </c>
      <c r="J26" s="51" t="n">
        <v>0</v>
      </c>
      <c r="K26" s="52" t="n">
        <f aca="false">I26+J26</f>
        <v>0</v>
      </c>
      <c r="L26" s="51" t="n">
        <v>0</v>
      </c>
    </row>
    <row r="27" customFormat="false" ht="15" hidden="false" customHeight="true" outlineLevel="0" collapsed="false">
      <c r="A27" s="64"/>
      <c r="B27" s="64"/>
      <c r="C27" s="63" t="s">
        <v>44</v>
      </c>
      <c r="D27" s="49" t="s">
        <v>45</v>
      </c>
      <c r="E27" s="49"/>
      <c r="F27" s="49"/>
      <c r="G27" s="49"/>
      <c r="H27" s="50" t="s">
        <v>46</v>
      </c>
      <c r="I27" s="51" t="n">
        <v>0</v>
      </c>
      <c r="J27" s="51" t="n">
        <v>0</v>
      </c>
      <c r="K27" s="52" t="n">
        <f aca="false">I27+J27</f>
        <v>0</v>
      </c>
      <c r="L27" s="51" t="n">
        <v>0</v>
      </c>
    </row>
    <row r="28" customFormat="false" ht="15" hidden="false" customHeight="true" outlineLevel="0" collapsed="false">
      <c r="A28" s="55" t="s">
        <v>19</v>
      </c>
      <c r="B28" s="56" t="s">
        <v>47</v>
      </c>
      <c r="C28" s="57"/>
      <c r="D28" s="58" t="s">
        <v>48</v>
      </c>
      <c r="E28" s="58"/>
      <c r="F28" s="58"/>
      <c r="G28" s="58"/>
      <c r="H28" s="59" t="s">
        <v>49</v>
      </c>
      <c r="I28" s="60" t="n">
        <f aca="false">+I29+I32+I33+I34+I38</f>
        <v>0</v>
      </c>
      <c r="J28" s="60" t="n">
        <f aca="false">+J29+J32+J33+J34+J38</f>
        <v>0</v>
      </c>
      <c r="K28" s="60" t="n">
        <f aca="false">+K29+K32+K33+K34+K38</f>
        <v>0</v>
      </c>
      <c r="L28" s="60" t="n">
        <f aca="false">+L29+L32+L33+L34+L38</f>
        <v>0</v>
      </c>
    </row>
    <row r="29" customFormat="false" ht="15" hidden="false" customHeight="true" outlineLevel="0" collapsed="false">
      <c r="A29" s="61" t="s">
        <v>19</v>
      </c>
      <c r="B29" s="62" t="s">
        <v>47</v>
      </c>
      <c r="C29" s="63" t="n">
        <v>1</v>
      </c>
      <c r="D29" s="65" t="s">
        <v>50</v>
      </c>
      <c r="E29" s="65"/>
      <c r="F29" s="65"/>
      <c r="G29" s="65"/>
      <c r="H29" s="66" t="s">
        <v>51</v>
      </c>
      <c r="I29" s="67" t="n">
        <f aca="false">SUM(I30:I31)</f>
        <v>0</v>
      </c>
      <c r="J29" s="67" t="n">
        <f aca="false">SUM(J30:J31)</f>
        <v>0</v>
      </c>
      <c r="K29" s="67" t="n">
        <f aca="false">SUM(K30:K31)</f>
        <v>0</v>
      </c>
      <c r="L29" s="67" t="n">
        <f aca="false">SUM(L30:L31)</f>
        <v>0</v>
      </c>
    </row>
    <row r="30" customFormat="false" ht="15" hidden="false" customHeight="true" outlineLevel="0" collapsed="false">
      <c r="A30" s="61"/>
      <c r="B30" s="62"/>
      <c r="C30" s="63" t="s">
        <v>52</v>
      </c>
      <c r="D30" s="49" t="s">
        <v>53</v>
      </c>
      <c r="E30" s="49"/>
      <c r="F30" s="49"/>
      <c r="G30" s="49"/>
      <c r="H30" s="50" t="s">
        <v>54</v>
      </c>
      <c r="I30" s="51" t="n">
        <v>0</v>
      </c>
      <c r="J30" s="51" t="n">
        <v>0</v>
      </c>
      <c r="K30" s="52" t="n">
        <f aca="false">I30+J30</f>
        <v>0</v>
      </c>
      <c r="L30" s="51" t="n">
        <v>0</v>
      </c>
    </row>
    <row r="31" customFormat="false" ht="15" hidden="false" customHeight="true" outlineLevel="0" collapsed="false">
      <c r="A31" s="64"/>
      <c r="B31" s="64"/>
      <c r="C31" s="63" t="s">
        <v>55</v>
      </c>
      <c r="D31" s="49" t="s">
        <v>56</v>
      </c>
      <c r="E31" s="49"/>
      <c r="F31" s="49"/>
      <c r="G31" s="49"/>
      <c r="H31" s="50" t="s">
        <v>57</v>
      </c>
      <c r="I31" s="51" t="n">
        <v>0</v>
      </c>
      <c r="J31" s="51" t="n">
        <v>0</v>
      </c>
      <c r="K31" s="52" t="n">
        <f aca="false">I31+J31</f>
        <v>0</v>
      </c>
      <c r="L31" s="51" t="n">
        <v>0</v>
      </c>
    </row>
    <row r="32" customFormat="false" ht="15" hidden="false" customHeight="true" outlineLevel="0" collapsed="false">
      <c r="A32" s="64"/>
      <c r="B32" s="64"/>
      <c r="C32" s="63" t="s">
        <v>18</v>
      </c>
      <c r="D32" s="69" t="s">
        <v>58</v>
      </c>
      <c r="E32" s="69"/>
      <c r="F32" s="69"/>
      <c r="G32" s="69"/>
      <c r="H32" s="50" t="s">
        <v>59</v>
      </c>
      <c r="I32" s="51" t="n">
        <v>0</v>
      </c>
      <c r="J32" s="51" t="n">
        <v>0</v>
      </c>
      <c r="K32" s="52" t="n">
        <f aca="false">I32+J32</f>
        <v>0</v>
      </c>
      <c r="L32" s="51" t="n">
        <v>0</v>
      </c>
    </row>
    <row r="33" customFormat="false" ht="15" hidden="false" customHeight="true" outlineLevel="0" collapsed="false">
      <c r="A33" s="64"/>
      <c r="B33" s="64"/>
      <c r="C33" s="63" t="s">
        <v>21</v>
      </c>
      <c r="D33" s="49" t="s">
        <v>60</v>
      </c>
      <c r="E33" s="49"/>
      <c r="F33" s="49"/>
      <c r="G33" s="49"/>
      <c r="H33" s="50" t="s">
        <v>61</v>
      </c>
      <c r="I33" s="51" t="n">
        <v>0</v>
      </c>
      <c r="J33" s="51" t="n">
        <v>0</v>
      </c>
      <c r="K33" s="52" t="n">
        <f aca="false">I33+J33</f>
        <v>0</v>
      </c>
      <c r="L33" s="51" t="n">
        <v>0</v>
      </c>
    </row>
    <row r="34" customFormat="false" ht="15" hidden="false" customHeight="true" outlineLevel="0" collapsed="false">
      <c r="A34" s="64"/>
      <c r="B34" s="64"/>
      <c r="C34" s="63" t="s">
        <v>24</v>
      </c>
      <c r="D34" s="65" t="s">
        <v>62</v>
      </c>
      <c r="E34" s="65"/>
      <c r="F34" s="65"/>
      <c r="G34" s="65"/>
      <c r="H34" s="66" t="s">
        <v>63</v>
      </c>
      <c r="I34" s="67" t="n">
        <f aca="false">SUM(I35:I37)</f>
        <v>0</v>
      </c>
      <c r="J34" s="67" t="n">
        <f aca="false">SUM(J35:J37)</f>
        <v>0</v>
      </c>
      <c r="K34" s="67" t="n">
        <f aca="false">SUM(K35:K37)</f>
        <v>0</v>
      </c>
      <c r="L34" s="67" t="n">
        <f aca="false">SUM(L35:L37)</f>
        <v>0</v>
      </c>
    </row>
    <row r="35" customFormat="false" ht="15" hidden="false" customHeight="true" outlineLevel="0" collapsed="false">
      <c r="A35" s="64"/>
      <c r="B35" s="64"/>
      <c r="C35" s="63" t="s">
        <v>64</v>
      </c>
      <c r="D35" s="49" t="s">
        <v>65</v>
      </c>
      <c r="E35" s="49"/>
      <c r="F35" s="49"/>
      <c r="G35" s="49"/>
      <c r="H35" s="50" t="s">
        <v>66</v>
      </c>
      <c r="I35" s="51" t="n">
        <v>0</v>
      </c>
      <c r="J35" s="51" t="n">
        <v>0</v>
      </c>
      <c r="K35" s="52" t="n">
        <f aca="false">I35+J35</f>
        <v>0</v>
      </c>
      <c r="L35" s="51" t="n">
        <v>0</v>
      </c>
    </row>
    <row r="36" customFormat="false" ht="15" hidden="false" customHeight="true" outlineLevel="0" collapsed="false">
      <c r="A36" s="64"/>
      <c r="B36" s="64"/>
      <c r="C36" s="63" t="s">
        <v>67</v>
      </c>
      <c r="D36" s="49" t="s">
        <v>68</v>
      </c>
      <c r="E36" s="49"/>
      <c r="F36" s="49"/>
      <c r="G36" s="49"/>
      <c r="H36" s="50" t="s">
        <v>69</v>
      </c>
      <c r="I36" s="51" t="n">
        <v>0</v>
      </c>
      <c r="J36" s="51" t="n">
        <v>0</v>
      </c>
      <c r="K36" s="52" t="n">
        <f aca="false">I36+J36</f>
        <v>0</v>
      </c>
      <c r="L36" s="51" t="n">
        <v>0</v>
      </c>
    </row>
    <row r="37" customFormat="false" ht="15" hidden="false" customHeight="true" outlineLevel="0" collapsed="false">
      <c r="A37" s="64"/>
      <c r="B37" s="64"/>
      <c r="C37" s="63" t="s">
        <v>70</v>
      </c>
      <c r="D37" s="49" t="s">
        <v>71</v>
      </c>
      <c r="E37" s="49"/>
      <c r="F37" s="49"/>
      <c r="G37" s="49"/>
      <c r="H37" s="50" t="s">
        <v>72</v>
      </c>
      <c r="I37" s="51" t="n">
        <v>0</v>
      </c>
      <c r="J37" s="51" t="n">
        <v>0</v>
      </c>
      <c r="K37" s="52" t="n">
        <f aca="false">I37+J37</f>
        <v>0</v>
      </c>
      <c r="L37" s="51" t="n">
        <v>0</v>
      </c>
    </row>
    <row r="38" customFormat="false" ht="24.95" hidden="false" customHeight="true" outlineLevel="0" collapsed="false">
      <c r="A38" s="64"/>
      <c r="B38" s="64"/>
      <c r="C38" s="63" t="s">
        <v>26</v>
      </c>
      <c r="D38" s="68" t="s">
        <v>73</v>
      </c>
      <c r="E38" s="68"/>
      <c r="F38" s="68"/>
      <c r="G38" s="68"/>
      <c r="H38" s="66" t="s">
        <v>74</v>
      </c>
      <c r="I38" s="67" t="n">
        <f aca="false">SUM(I39:I40)</f>
        <v>0</v>
      </c>
      <c r="J38" s="67" t="n">
        <f aca="false">SUM(J39:J40)</f>
        <v>0</v>
      </c>
      <c r="K38" s="67" t="n">
        <f aca="false">SUM(K39:K40)</f>
        <v>0</v>
      </c>
      <c r="L38" s="67" t="n">
        <f aca="false">SUM(L39:L40)</f>
        <v>0</v>
      </c>
    </row>
    <row r="39" customFormat="false" ht="15" hidden="false" customHeight="true" outlineLevel="0" collapsed="false">
      <c r="A39" s="64"/>
      <c r="B39" s="64"/>
      <c r="C39" s="63" t="s">
        <v>41</v>
      </c>
      <c r="D39" s="49" t="s">
        <v>75</v>
      </c>
      <c r="E39" s="49"/>
      <c r="F39" s="49"/>
      <c r="G39" s="49"/>
      <c r="H39" s="50" t="s">
        <v>76</v>
      </c>
      <c r="I39" s="51" t="n">
        <v>0</v>
      </c>
      <c r="J39" s="51" t="n">
        <v>0</v>
      </c>
      <c r="K39" s="52" t="n">
        <f aca="false">I39+J39</f>
        <v>0</v>
      </c>
      <c r="L39" s="51" t="n">
        <v>0</v>
      </c>
    </row>
    <row r="40" customFormat="false" ht="15" hidden="false" customHeight="true" outlineLevel="0" collapsed="false">
      <c r="A40" s="64"/>
      <c r="B40" s="64"/>
      <c r="C40" s="70" t="s">
        <v>44</v>
      </c>
      <c r="D40" s="49" t="s">
        <v>77</v>
      </c>
      <c r="E40" s="49"/>
      <c r="F40" s="49"/>
      <c r="G40" s="49"/>
      <c r="H40" s="50" t="s">
        <v>78</v>
      </c>
      <c r="I40" s="51" t="n">
        <v>0</v>
      </c>
      <c r="J40" s="51" t="n">
        <v>0</v>
      </c>
      <c r="K40" s="52" t="n">
        <f aca="false">I40+J40</f>
        <v>0</v>
      </c>
      <c r="L40" s="51" t="n">
        <v>0</v>
      </c>
    </row>
    <row r="41" customFormat="false" ht="17.1" hidden="false" customHeight="true" outlineLevel="0" collapsed="false">
      <c r="A41" s="55" t="s">
        <v>19</v>
      </c>
      <c r="B41" s="56" t="s">
        <v>79</v>
      </c>
      <c r="C41" s="57"/>
      <c r="D41" s="58" t="s">
        <v>80</v>
      </c>
      <c r="E41" s="58"/>
      <c r="F41" s="58"/>
      <c r="G41" s="58"/>
      <c r="H41" s="59" t="s">
        <v>81</v>
      </c>
      <c r="I41" s="60" t="n">
        <f aca="false">SUM(I42:I48)</f>
        <v>0</v>
      </c>
      <c r="J41" s="60" t="n">
        <f aca="false">SUM(J42:J48)</f>
        <v>0</v>
      </c>
      <c r="K41" s="60" t="n">
        <f aca="false">SUM(K42:K48)</f>
        <v>0</v>
      </c>
      <c r="L41" s="60" t="n">
        <f aca="false">SUM(L42:L48)</f>
        <v>0</v>
      </c>
    </row>
    <row r="42" customFormat="false" ht="15" hidden="false" customHeight="true" outlineLevel="0" collapsed="false">
      <c r="A42" s="61" t="s">
        <v>19</v>
      </c>
      <c r="B42" s="62" t="s">
        <v>79</v>
      </c>
      <c r="C42" s="63" t="n">
        <v>1</v>
      </c>
      <c r="D42" s="69" t="s">
        <v>82</v>
      </c>
      <c r="E42" s="69"/>
      <c r="F42" s="69"/>
      <c r="G42" s="69"/>
      <c r="H42" s="50" t="s">
        <v>83</v>
      </c>
      <c r="I42" s="51" t="n">
        <v>0</v>
      </c>
      <c r="J42" s="51" t="n">
        <v>0</v>
      </c>
      <c r="K42" s="52" t="n">
        <f aca="false">I42+J42</f>
        <v>0</v>
      </c>
      <c r="L42" s="51" t="n">
        <v>0</v>
      </c>
    </row>
    <row r="43" customFormat="false" ht="15" hidden="false" customHeight="true" outlineLevel="0" collapsed="false">
      <c r="A43" s="71"/>
      <c r="B43" s="71"/>
      <c r="C43" s="63" t="n">
        <v>2</v>
      </c>
      <c r="D43" s="69" t="s">
        <v>84</v>
      </c>
      <c r="E43" s="69"/>
      <c r="F43" s="69"/>
      <c r="G43" s="69"/>
      <c r="H43" s="50" t="s">
        <v>85</v>
      </c>
      <c r="I43" s="51" t="n">
        <v>0</v>
      </c>
      <c r="J43" s="51" t="n">
        <v>0</v>
      </c>
      <c r="K43" s="52" t="n">
        <f aca="false">I43+J43</f>
        <v>0</v>
      </c>
      <c r="L43" s="51" t="n">
        <v>0</v>
      </c>
    </row>
    <row r="44" customFormat="false" ht="15" hidden="false" customHeight="true" outlineLevel="0" collapsed="false">
      <c r="A44" s="71"/>
      <c r="B44" s="71"/>
      <c r="C44" s="63" t="s">
        <v>21</v>
      </c>
      <c r="D44" s="69" t="s">
        <v>86</v>
      </c>
      <c r="E44" s="69"/>
      <c r="F44" s="69"/>
      <c r="G44" s="69"/>
      <c r="H44" s="50" t="s">
        <v>87</v>
      </c>
      <c r="I44" s="51" t="n">
        <v>0</v>
      </c>
      <c r="J44" s="51" t="n">
        <v>0</v>
      </c>
      <c r="K44" s="52" t="n">
        <f aca="false">I44+J44</f>
        <v>0</v>
      </c>
      <c r="L44" s="51" t="n">
        <v>0</v>
      </c>
    </row>
    <row r="45" customFormat="false" ht="15" hidden="false" customHeight="true" outlineLevel="0" collapsed="false">
      <c r="A45" s="71"/>
      <c r="B45" s="71"/>
      <c r="C45" s="63" t="s">
        <v>24</v>
      </c>
      <c r="D45" s="69" t="s">
        <v>88</v>
      </c>
      <c r="E45" s="69"/>
      <c r="F45" s="69"/>
      <c r="G45" s="69"/>
      <c r="H45" s="50" t="s">
        <v>89</v>
      </c>
      <c r="I45" s="51" t="n">
        <v>0</v>
      </c>
      <c r="J45" s="51" t="n">
        <v>0</v>
      </c>
      <c r="K45" s="52" t="n">
        <f aca="false">I45+J45</f>
        <v>0</v>
      </c>
      <c r="L45" s="51" t="n">
        <v>0</v>
      </c>
    </row>
    <row r="46" customFormat="false" ht="15" hidden="false" customHeight="true" outlineLevel="0" collapsed="false">
      <c r="A46" s="71"/>
      <c r="B46" s="71"/>
      <c r="C46" s="63" t="s">
        <v>26</v>
      </c>
      <c r="D46" s="49" t="s">
        <v>90</v>
      </c>
      <c r="E46" s="49"/>
      <c r="F46" s="49"/>
      <c r="G46" s="49"/>
      <c r="H46" s="50" t="s">
        <v>91</v>
      </c>
      <c r="I46" s="51" t="n">
        <v>0</v>
      </c>
      <c r="J46" s="51" t="n">
        <v>0</v>
      </c>
      <c r="K46" s="52" t="n">
        <f aca="false">I46+J46</f>
        <v>0</v>
      </c>
      <c r="L46" s="51" t="n">
        <v>0</v>
      </c>
    </row>
    <row r="47" customFormat="false" ht="15" hidden="false" customHeight="true" outlineLevel="0" collapsed="false">
      <c r="A47" s="71"/>
      <c r="B47" s="71"/>
      <c r="C47" s="63" t="s">
        <v>28</v>
      </c>
      <c r="D47" s="69" t="s">
        <v>92</v>
      </c>
      <c r="E47" s="69"/>
      <c r="F47" s="69"/>
      <c r="G47" s="69"/>
      <c r="H47" s="50" t="s">
        <v>93</v>
      </c>
      <c r="I47" s="51" t="n">
        <v>0</v>
      </c>
      <c r="J47" s="51" t="n">
        <v>0</v>
      </c>
      <c r="K47" s="52" t="n">
        <f aca="false">I47+J47</f>
        <v>0</v>
      </c>
      <c r="L47" s="51" t="n">
        <v>0</v>
      </c>
    </row>
    <row r="48" customFormat="false" ht="15" hidden="false" customHeight="true" outlineLevel="0" collapsed="false">
      <c r="A48" s="71"/>
      <c r="B48" s="71"/>
      <c r="C48" s="63" t="s">
        <v>31</v>
      </c>
      <c r="D48" s="65" t="s">
        <v>94</v>
      </c>
      <c r="E48" s="65"/>
      <c r="F48" s="65"/>
      <c r="G48" s="65"/>
      <c r="H48" s="66" t="s">
        <v>95</v>
      </c>
      <c r="I48" s="67" t="n">
        <f aca="false">SUM(I49:I50)</f>
        <v>0</v>
      </c>
      <c r="J48" s="67" t="n">
        <f aca="false">SUM(J49:J50)</f>
        <v>0</v>
      </c>
      <c r="K48" s="67" t="n">
        <f aca="false">SUM(K49:K50)</f>
        <v>0</v>
      </c>
      <c r="L48" s="67" t="n">
        <f aca="false">SUM(L49:L50)</f>
        <v>0</v>
      </c>
    </row>
    <row r="49" customFormat="false" ht="15" hidden="false" customHeight="true" outlineLevel="0" collapsed="false">
      <c r="A49" s="71"/>
      <c r="B49" s="71"/>
      <c r="C49" s="63" t="s">
        <v>96</v>
      </c>
      <c r="D49" s="49" t="s">
        <v>97</v>
      </c>
      <c r="E49" s="49"/>
      <c r="F49" s="49"/>
      <c r="G49" s="49"/>
      <c r="H49" s="50" t="s">
        <v>98</v>
      </c>
      <c r="I49" s="51" t="n">
        <v>0</v>
      </c>
      <c r="J49" s="51" t="n">
        <v>0</v>
      </c>
      <c r="K49" s="52" t="n">
        <f aca="false">I49+J49</f>
        <v>0</v>
      </c>
      <c r="L49" s="51" t="n">
        <v>0</v>
      </c>
    </row>
    <row r="50" customFormat="false" ht="15" hidden="false" customHeight="true" outlineLevel="0" collapsed="false">
      <c r="A50" s="71"/>
      <c r="B50" s="71"/>
      <c r="C50" s="72" t="s">
        <v>99</v>
      </c>
      <c r="D50" s="49" t="s">
        <v>100</v>
      </c>
      <c r="E50" s="49"/>
      <c r="F50" s="49"/>
      <c r="G50" s="49"/>
      <c r="H50" s="50" t="s">
        <v>101</v>
      </c>
      <c r="I50" s="51" t="n">
        <v>0</v>
      </c>
      <c r="J50" s="51" t="n">
        <v>0</v>
      </c>
      <c r="K50" s="52" t="n">
        <f aca="false">I50+J50</f>
        <v>0</v>
      </c>
      <c r="L50" s="51" t="n">
        <v>0</v>
      </c>
    </row>
    <row r="51" customFormat="false" ht="15" hidden="false" customHeight="true" outlineLevel="0" collapsed="false">
      <c r="A51" s="73" t="s">
        <v>102</v>
      </c>
      <c r="B51" s="74"/>
      <c r="C51" s="74"/>
      <c r="D51" s="53" t="s">
        <v>103</v>
      </c>
      <c r="E51" s="53"/>
      <c r="F51" s="53"/>
      <c r="G51" s="53"/>
      <c r="H51" s="43" t="s">
        <v>104</v>
      </c>
      <c r="I51" s="54" t="n">
        <f aca="false">I52+I60+I86+I89</f>
        <v>0</v>
      </c>
      <c r="J51" s="54" t="n">
        <f aca="false">J52+J60+J86+J89</f>
        <v>0</v>
      </c>
      <c r="K51" s="54" t="n">
        <f aca="false">K52+K60+K86+K89</f>
        <v>0</v>
      </c>
      <c r="L51" s="54" t="n">
        <f aca="false">L52+L60+L86+L89</f>
        <v>0</v>
      </c>
      <c r="CR51" s="5"/>
      <c r="CS51" s="5"/>
      <c r="CT51" s="5"/>
    </row>
    <row r="52" customFormat="false" ht="15" hidden="false" customHeight="true" outlineLevel="0" collapsed="false">
      <c r="A52" s="75" t="s">
        <v>102</v>
      </c>
      <c r="B52" s="76" t="s">
        <v>22</v>
      </c>
      <c r="C52" s="77"/>
      <c r="D52" s="58" t="s">
        <v>105</v>
      </c>
      <c r="E52" s="58"/>
      <c r="F52" s="58"/>
      <c r="G52" s="58"/>
      <c r="H52" s="59" t="s">
        <v>106</v>
      </c>
      <c r="I52" s="60" t="n">
        <f aca="false">SUM(I53:I55)+I58+I59</f>
        <v>0</v>
      </c>
      <c r="J52" s="60" t="n">
        <f aca="false">SUM(J53:J55)+J58+J59</f>
        <v>0</v>
      </c>
      <c r="K52" s="60" t="n">
        <f aca="false">SUM(K53:K55)+K58+K59</f>
        <v>0</v>
      </c>
      <c r="L52" s="60" t="n">
        <f aca="false">SUM(L53:L55)+L58+L59</f>
        <v>0</v>
      </c>
      <c r="CR52" s="5"/>
      <c r="CS52" s="5"/>
      <c r="CT52" s="5"/>
    </row>
    <row r="53" customFormat="false" ht="15" hidden="false" customHeight="true" outlineLevel="0" collapsed="false">
      <c r="A53" s="78" t="s">
        <v>102</v>
      </c>
      <c r="B53" s="79" t="s">
        <v>22</v>
      </c>
      <c r="C53" s="80" t="n">
        <v>1</v>
      </c>
      <c r="D53" s="49" t="s">
        <v>107</v>
      </c>
      <c r="E53" s="49"/>
      <c r="F53" s="49"/>
      <c r="G53" s="49"/>
      <c r="H53" s="50" t="s">
        <v>108</v>
      </c>
      <c r="I53" s="51" t="n">
        <v>0</v>
      </c>
      <c r="J53" s="51" t="n">
        <v>0</v>
      </c>
      <c r="K53" s="52" t="n">
        <f aca="false">I53+J53</f>
        <v>0</v>
      </c>
      <c r="L53" s="51" t="n">
        <v>0</v>
      </c>
      <c r="CR53" s="5"/>
      <c r="CS53" s="5"/>
      <c r="CT53" s="5"/>
    </row>
    <row r="54" customFormat="false" ht="15" hidden="false" customHeight="true" outlineLevel="0" collapsed="false">
      <c r="A54" s="81"/>
      <c r="B54" s="81"/>
      <c r="C54" s="80" t="n">
        <v>2</v>
      </c>
      <c r="D54" s="49" t="s">
        <v>109</v>
      </c>
      <c r="E54" s="49"/>
      <c r="F54" s="49"/>
      <c r="G54" s="49"/>
      <c r="H54" s="50" t="s">
        <v>110</v>
      </c>
      <c r="I54" s="51" t="n">
        <v>0</v>
      </c>
      <c r="J54" s="51" t="n">
        <v>0</v>
      </c>
      <c r="K54" s="52" t="n">
        <f aca="false">I54+J54</f>
        <v>0</v>
      </c>
      <c r="L54" s="51" t="n">
        <v>0</v>
      </c>
      <c r="CR54" s="5"/>
      <c r="CS54" s="5"/>
      <c r="CT54" s="5"/>
    </row>
    <row r="55" customFormat="false" ht="15" hidden="false" customHeight="true" outlineLevel="0" collapsed="false">
      <c r="A55" s="81"/>
      <c r="B55" s="81"/>
      <c r="C55" s="80" t="n">
        <v>3</v>
      </c>
      <c r="D55" s="65" t="s">
        <v>111</v>
      </c>
      <c r="E55" s="65"/>
      <c r="F55" s="65"/>
      <c r="G55" s="65"/>
      <c r="H55" s="66" t="s">
        <v>112</v>
      </c>
      <c r="I55" s="67" t="n">
        <f aca="false">SUM(I56:I57)</f>
        <v>0</v>
      </c>
      <c r="J55" s="67" t="n">
        <f aca="false">SUM(J56:J57)</f>
        <v>0</v>
      </c>
      <c r="K55" s="67" t="n">
        <f aca="false">SUM(K56:K57)</f>
        <v>0</v>
      </c>
      <c r="L55" s="67" t="n">
        <f aca="false">SUM(L56:L57)</f>
        <v>0</v>
      </c>
      <c r="CR55" s="5"/>
      <c r="CS55" s="5"/>
      <c r="CT55" s="5"/>
    </row>
    <row r="56" customFormat="false" ht="15" hidden="false" customHeight="true" outlineLevel="0" collapsed="false">
      <c r="A56" s="81"/>
      <c r="B56" s="81"/>
      <c r="C56" s="80" t="s">
        <v>113</v>
      </c>
      <c r="D56" s="49" t="s">
        <v>114</v>
      </c>
      <c r="E56" s="49"/>
      <c r="F56" s="49"/>
      <c r="G56" s="49"/>
      <c r="H56" s="50" t="s">
        <v>115</v>
      </c>
      <c r="I56" s="51" t="n">
        <v>0</v>
      </c>
      <c r="J56" s="51" t="n">
        <v>0</v>
      </c>
      <c r="K56" s="52" t="n">
        <f aca="false">I56+J56</f>
        <v>0</v>
      </c>
      <c r="L56" s="51" t="n">
        <v>0</v>
      </c>
      <c r="CR56" s="5"/>
      <c r="CS56" s="5"/>
      <c r="CT56" s="5"/>
    </row>
    <row r="57" customFormat="false" ht="15" hidden="false" customHeight="true" outlineLevel="0" collapsed="false">
      <c r="A57" s="81"/>
      <c r="B57" s="81"/>
      <c r="C57" s="80" t="s">
        <v>116</v>
      </c>
      <c r="D57" s="49" t="s">
        <v>117</v>
      </c>
      <c r="E57" s="49"/>
      <c r="F57" s="49"/>
      <c r="G57" s="49"/>
      <c r="H57" s="50" t="s">
        <v>118</v>
      </c>
      <c r="I57" s="51" t="n">
        <v>0</v>
      </c>
      <c r="J57" s="51" t="n">
        <v>0</v>
      </c>
      <c r="K57" s="52" t="n">
        <f aca="false">I57+J57</f>
        <v>0</v>
      </c>
      <c r="L57" s="51" t="n">
        <v>0</v>
      </c>
      <c r="CR57" s="5"/>
      <c r="CS57" s="5"/>
      <c r="CT57" s="5"/>
    </row>
    <row r="58" customFormat="false" ht="15" hidden="false" customHeight="true" outlineLevel="0" collapsed="false">
      <c r="A58" s="81"/>
      <c r="B58" s="81"/>
      <c r="C58" s="80" t="n">
        <v>4</v>
      </c>
      <c r="D58" s="49" t="s">
        <v>119</v>
      </c>
      <c r="E58" s="49"/>
      <c r="F58" s="49"/>
      <c r="G58" s="49"/>
      <c r="H58" s="50" t="s">
        <v>120</v>
      </c>
      <c r="I58" s="51" t="n">
        <v>0</v>
      </c>
      <c r="J58" s="51" t="n">
        <v>0</v>
      </c>
      <c r="K58" s="52" t="n">
        <f aca="false">I58+J58</f>
        <v>0</v>
      </c>
      <c r="L58" s="51" t="n">
        <v>0</v>
      </c>
      <c r="CR58" s="5"/>
      <c r="CS58" s="5"/>
      <c r="CT58" s="5"/>
    </row>
    <row r="59" customFormat="false" ht="15" hidden="false" customHeight="true" outlineLevel="0" collapsed="false">
      <c r="A59" s="81"/>
      <c r="B59" s="81"/>
      <c r="C59" s="82" t="s">
        <v>26</v>
      </c>
      <c r="D59" s="49" t="s">
        <v>121</v>
      </c>
      <c r="E59" s="49"/>
      <c r="F59" s="49"/>
      <c r="G59" s="49"/>
      <c r="H59" s="50" t="s">
        <v>122</v>
      </c>
      <c r="I59" s="51" t="n">
        <v>0</v>
      </c>
      <c r="J59" s="51" t="n">
        <v>0</v>
      </c>
      <c r="K59" s="52" t="n">
        <f aca="false">I59+J59</f>
        <v>0</v>
      </c>
      <c r="L59" s="51" t="n">
        <v>0</v>
      </c>
      <c r="CR59" s="5"/>
      <c r="CS59" s="5"/>
      <c r="CT59" s="5"/>
    </row>
    <row r="60" customFormat="false" ht="15" hidden="false" customHeight="true" outlineLevel="0" collapsed="false">
      <c r="A60" s="83" t="s">
        <v>102</v>
      </c>
      <c r="B60" s="84" t="s">
        <v>47</v>
      </c>
      <c r="C60" s="85"/>
      <c r="D60" s="58" t="s">
        <v>123</v>
      </c>
      <c r="E60" s="58"/>
      <c r="F60" s="58"/>
      <c r="G60" s="58"/>
      <c r="H60" s="59" t="s">
        <v>124</v>
      </c>
      <c r="I60" s="60" t="n">
        <f aca="false">+I61+I71+I82</f>
        <v>0</v>
      </c>
      <c r="J60" s="60" t="n">
        <f aca="false">+J61+J71+J82</f>
        <v>0</v>
      </c>
      <c r="K60" s="60" t="n">
        <f aca="false">+K61+K71+K82</f>
        <v>0</v>
      </c>
      <c r="L60" s="60" t="n">
        <f aca="false">+L61+L71+L82</f>
        <v>0</v>
      </c>
      <c r="CR60" s="5"/>
      <c r="CS60" s="5"/>
      <c r="CT60" s="5"/>
    </row>
    <row r="61" customFormat="false" ht="15" hidden="false" customHeight="true" outlineLevel="0" collapsed="false">
      <c r="A61" s="78" t="s">
        <v>102</v>
      </c>
      <c r="B61" s="79" t="s">
        <v>47</v>
      </c>
      <c r="C61" s="86" t="n">
        <v>1</v>
      </c>
      <c r="D61" s="65" t="s">
        <v>125</v>
      </c>
      <c r="E61" s="65"/>
      <c r="F61" s="65"/>
      <c r="G61" s="65"/>
      <c r="H61" s="66" t="s">
        <v>126</v>
      </c>
      <c r="I61" s="67" t="n">
        <f aca="false">+SUM(I62:I66)</f>
        <v>0</v>
      </c>
      <c r="J61" s="67" t="n">
        <f aca="false">+SUM(J62:J66)</f>
        <v>0</v>
      </c>
      <c r="K61" s="67" t="n">
        <f aca="false">+SUM(K62:K66)</f>
        <v>0</v>
      </c>
      <c r="L61" s="67" t="n">
        <f aca="false">+SUM(L62:L66)</f>
        <v>0</v>
      </c>
      <c r="CR61" s="5"/>
      <c r="CS61" s="5"/>
      <c r="CT61" s="5"/>
    </row>
    <row r="62" customFormat="false" ht="15" hidden="false" customHeight="true" outlineLevel="0" collapsed="false">
      <c r="A62" s="78"/>
      <c r="B62" s="78"/>
      <c r="C62" s="86" t="s">
        <v>52</v>
      </c>
      <c r="D62" s="49" t="s">
        <v>127</v>
      </c>
      <c r="E62" s="49"/>
      <c r="F62" s="49"/>
      <c r="G62" s="49"/>
      <c r="H62" s="50" t="s">
        <v>128</v>
      </c>
      <c r="I62" s="51" t="n">
        <v>0</v>
      </c>
      <c r="J62" s="51" t="n">
        <v>0</v>
      </c>
      <c r="K62" s="52" t="n">
        <f aca="false">I62+J62</f>
        <v>0</v>
      </c>
      <c r="L62" s="51" t="n">
        <v>0</v>
      </c>
      <c r="CR62" s="5"/>
      <c r="CS62" s="5"/>
      <c r="CT62" s="5"/>
    </row>
    <row r="63" customFormat="false" ht="15" hidden="false" customHeight="true" outlineLevel="0" collapsed="false">
      <c r="A63" s="78"/>
      <c r="B63" s="78"/>
      <c r="C63" s="86" t="s">
        <v>55</v>
      </c>
      <c r="D63" s="49" t="s">
        <v>129</v>
      </c>
      <c r="E63" s="49"/>
      <c r="F63" s="49"/>
      <c r="G63" s="49"/>
      <c r="H63" s="50" t="s">
        <v>130</v>
      </c>
      <c r="I63" s="51" t="n">
        <v>0</v>
      </c>
      <c r="J63" s="51" t="n">
        <v>0</v>
      </c>
      <c r="K63" s="52" t="n">
        <f aca="false">I63+J63</f>
        <v>0</v>
      </c>
      <c r="L63" s="51" t="n">
        <v>0</v>
      </c>
      <c r="CR63" s="5"/>
      <c r="CS63" s="5"/>
      <c r="CT63" s="5"/>
    </row>
    <row r="64" customFormat="false" ht="15" hidden="false" customHeight="true" outlineLevel="0" collapsed="false">
      <c r="A64" s="78"/>
      <c r="B64" s="78"/>
      <c r="C64" s="86" t="s">
        <v>131</v>
      </c>
      <c r="D64" s="69" t="s">
        <v>132</v>
      </c>
      <c r="E64" s="69"/>
      <c r="F64" s="69"/>
      <c r="G64" s="69"/>
      <c r="H64" s="50" t="s">
        <v>133</v>
      </c>
      <c r="I64" s="51" t="n">
        <v>0</v>
      </c>
      <c r="J64" s="51" t="n">
        <v>0</v>
      </c>
      <c r="K64" s="52" t="n">
        <f aca="false">I64+J64</f>
        <v>0</v>
      </c>
      <c r="L64" s="51" t="n">
        <v>0</v>
      </c>
      <c r="CR64" s="5"/>
      <c r="CS64" s="5"/>
      <c r="CT64" s="5"/>
    </row>
    <row r="65" customFormat="false" ht="15" hidden="false" customHeight="true" outlineLevel="0" collapsed="false">
      <c r="A65" s="78"/>
      <c r="B65" s="78"/>
      <c r="C65" s="86" t="s">
        <v>134</v>
      </c>
      <c r="D65" s="49" t="s">
        <v>135</v>
      </c>
      <c r="E65" s="49"/>
      <c r="F65" s="49"/>
      <c r="G65" s="49"/>
      <c r="H65" s="50" t="s">
        <v>136</v>
      </c>
      <c r="I65" s="51" t="n">
        <v>0</v>
      </c>
      <c r="J65" s="51" t="n">
        <v>0</v>
      </c>
      <c r="K65" s="52" t="n">
        <f aca="false">I65+J65</f>
        <v>0</v>
      </c>
      <c r="L65" s="51" t="n">
        <v>0</v>
      </c>
      <c r="CR65" s="5"/>
      <c r="CS65" s="5"/>
      <c r="CT65" s="5"/>
    </row>
    <row r="66" customFormat="false" ht="15" hidden="false" customHeight="true" outlineLevel="0" collapsed="false">
      <c r="A66" s="78"/>
      <c r="B66" s="78"/>
      <c r="C66" s="86" t="s">
        <v>137</v>
      </c>
      <c r="D66" s="68" t="s">
        <v>138</v>
      </c>
      <c r="E66" s="68"/>
      <c r="F66" s="68"/>
      <c r="G66" s="68"/>
      <c r="H66" s="66" t="s">
        <v>139</v>
      </c>
      <c r="I66" s="67" t="n">
        <f aca="false">SUM(I67:I70)</f>
        <v>0</v>
      </c>
      <c r="J66" s="67" t="n">
        <f aca="false">SUM(J67:J70)</f>
        <v>0</v>
      </c>
      <c r="K66" s="67" t="n">
        <f aca="false">SUM(K67:K70)</f>
        <v>0</v>
      </c>
      <c r="L66" s="67" t="n">
        <f aca="false">SUM(L67:L70)</f>
        <v>0</v>
      </c>
      <c r="CR66" s="5"/>
      <c r="CS66" s="5"/>
      <c r="CT66" s="5"/>
    </row>
    <row r="67" customFormat="false" ht="15" hidden="false" customHeight="true" outlineLevel="0" collapsed="false">
      <c r="A67" s="78"/>
      <c r="B67" s="78"/>
      <c r="C67" s="86" t="s">
        <v>140</v>
      </c>
      <c r="D67" s="69" t="s">
        <v>141</v>
      </c>
      <c r="E67" s="69"/>
      <c r="F67" s="69"/>
      <c r="G67" s="69"/>
      <c r="H67" s="50" t="s">
        <v>142</v>
      </c>
      <c r="I67" s="51" t="n">
        <v>0</v>
      </c>
      <c r="J67" s="51" t="n">
        <v>0</v>
      </c>
      <c r="K67" s="52" t="n">
        <f aca="false">I67+J67</f>
        <v>0</v>
      </c>
      <c r="L67" s="51" t="n">
        <v>0</v>
      </c>
      <c r="CR67" s="5"/>
      <c r="CS67" s="5"/>
      <c r="CT67" s="5"/>
    </row>
    <row r="68" customFormat="false" ht="15" hidden="false" customHeight="true" outlineLevel="0" collapsed="false">
      <c r="A68" s="78"/>
      <c r="B68" s="78"/>
      <c r="C68" s="86" t="s">
        <v>143</v>
      </c>
      <c r="D68" s="69" t="s">
        <v>144</v>
      </c>
      <c r="E68" s="69"/>
      <c r="F68" s="69"/>
      <c r="G68" s="69"/>
      <c r="H68" s="50" t="s">
        <v>145</v>
      </c>
      <c r="I68" s="51" t="n">
        <v>0</v>
      </c>
      <c r="J68" s="51" t="n">
        <v>0</v>
      </c>
      <c r="K68" s="52" t="n">
        <f aca="false">I68+J68</f>
        <v>0</v>
      </c>
      <c r="L68" s="51" t="n">
        <v>0</v>
      </c>
      <c r="CR68" s="5"/>
      <c r="CS68" s="5"/>
      <c r="CT68" s="5"/>
    </row>
    <row r="69" customFormat="false" ht="15" hidden="false" customHeight="true" outlineLevel="0" collapsed="false">
      <c r="A69" s="78"/>
      <c r="B69" s="78"/>
      <c r="C69" s="86" t="s">
        <v>146</v>
      </c>
      <c r="D69" s="69" t="s">
        <v>147</v>
      </c>
      <c r="E69" s="69"/>
      <c r="F69" s="69"/>
      <c r="G69" s="69"/>
      <c r="H69" s="50" t="s">
        <v>148</v>
      </c>
      <c r="I69" s="51" t="n">
        <v>0</v>
      </c>
      <c r="J69" s="51" t="n">
        <v>0</v>
      </c>
      <c r="K69" s="52" t="n">
        <f aca="false">I69+J69</f>
        <v>0</v>
      </c>
      <c r="L69" s="51" t="n">
        <v>0</v>
      </c>
      <c r="CR69" s="5"/>
      <c r="CS69" s="5"/>
      <c r="CT69" s="5"/>
    </row>
    <row r="70" customFormat="false" ht="15" hidden="false" customHeight="true" outlineLevel="0" collapsed="false">
      <c r="A70" s="78"/>
      <c r="B70" s="78"/>
      <c r="C70" s="86" t="s">
        <v>149</v>
      </c>
      <c r="D70" s="69" t="s">
        <v>150</v>
      </c>
      <c r="E70" s="69"/>
      <c r="F70" s="69"/>
      <c r="G70" s="69"/>
      <c r="H70" s="50" t="s">
        <v>151</v>
      </c>
      <c r="I70" s="51" t="n">
        <v>0</v>
      </c>
      <c r="J70" s="51" t="n">
        <v>0</v>
      </c>
      <c r="K70" s="52" t="n">
        <f aca="false">I70+J70</f>
        <v>0</v>
      </c>
      <c r="L70" s="51" t="n">
        <v>0</v>
      </c>
      <c r="CR70" s="5"/>
      <c r="CS70" s="5"/>
      <c r="CT70" s="5"/>
    </row>
    <row r="71" customFormat="false" ht="15" hidden="false" customHeight="true" outlineLevel="0" collapsed="false">
      <c r="A71" s="78" t="s">
        <v>102</v>
      </c>
      <c r="B71" s="79" t="s">
        <v>47</v>
      </c>
      <c r="C71" s="86" t="s">
        <v>18</v>
      </c>
      <c r="D71" s="68" t="s">
        <v>152</v>
      </c>
      <c r="E71" s="68"/>
      <c r="F71" s="68"/>
      <c r="G71" s="68"/>
      <c r="H71" s="66" t="s">
        <v>153</v>
      </c>
      <c r="I71" s="67" t="n">
        <f aca="false">SUM(I72:I75)</f>
        <v>0</v>
      </c>
      <c r="J71" s="67" t="n">
        <f aca="false">SUM(J72:J75)</f>
        <v>0</v>
      </c>
      <c r="K71" s="67" t="n">
        <f aca="false">SUM(K72:K75)</f>
        <v>0</v>
      </c>
      <c r="L71" s="67" t="n">
        <f aca="false">SUM(L72:L75)</f>
        <v>0</v>
      </c>
      <c r="CR71" s="5"/>
      <c r="CS71" s="5"/>
      <c r="CT71" s="5"/>
    </row>
    <row r="72" customFormat="false" ht="15" hidden="false" customHeight="true" outlineLevel="0" collapsed="false">
      <c r="A72" s="78"/>
      <c r="B72" s="78"/>
      <c r="C72" s="86" t="s">
        <v>29</v>
      </c>
      <c r="D72" s="69" t="s">
        <v>127</v>
      </c>
      <c r="E72" s="69"/>
      <c r="F72" s="69"/>
      <c r="G72" s="69"/>
      <c r="H72" s="50" t="s">
        <v>154</v>
      </c>
      <c r="I72" s="51" t="n">
        <v>0</v>
      </c>
      <c r="J72" s="51" t="n">
        <v>0</v>
      </c>
      <c r="K72" s="52" t="n">
        <f aca="false">I72+J72</f>
        <v>0</v>
      </c>
      <c r="L72" s="51" t="n">
        <v>0</v>
      </c>
      <c r="CR72" s="5"/>
      <c r="CS72" s="5"/>
      <c r="CT72" s="5"/>
    </row>
    <row r="73" customFormat="false" ht="15" hidden="false" customHeight="true" outlineLevel="0" collapsed="false">
      <c r="A73" s="78"/>
      <c r="B73" s="78"/>
      <c r="C73" s="86" t="s">
        <v>32</v>
      </c>
      <c r="D73" s="69" t="s">
        <v>129</v>
      </c>
      <c r="E73" s="69"/>
      <c r="F73" s="69"/>
      <c r="G73" s="69"/>
      <c r="H73" s="50" t="s">
        <v>155</v>
      </c>
      <c r="I73" s="51" t="n">
        <v>0</v>
      </c>
      <c r="J73" s="51" t="n">
        <v>0</v>
      </c>
      <c r="K73" s="52" t="n">
        <f aca="false">I73+J73</f>
        <v>0</v>
      </c>
      <c r="L73" s="51" t="n">
        <v>0</v>
      </c>
      <c r="CR73" s="5"/>
      <c r="CS73" s="5"/>
      <c r="CT73" s="5"/>
    </row>
    <row r="74" customFormat="false" ht="15" hidden="false" customHeight="true" outlineLevel="0" collapsed="false">
      <c r="A74" s="78"/>
      <c r="B74" s="78"/>
      <c r="C74" s="86" t="s">
        <v>156</v>
      </c>
      <c r="D74" s="69" t="s">
        <v>132</v>
      </c>
      <c r="E74" s="69"/>
      <c r="F74" s="69"/>
      <c r="G74" s="69"/>
      <c r="H74" s="50" t="s">
        <v>157</v>
      </c>
      <c r="I74" s="51" t="n">
        <v>0</v>
      </c>
      <c r="J74" s="51" t="n">
        <v>0</v>
      </c>
      <c r="K74" s="52" t="n">
        <f aca="false">I74+J74</f>
        <v>0</v>
      </c>
      <c r="L74" s="51" t="n">
        <v>0</v>
      </c>
      <c r="CR74" s="5"/>
      <c r="CS74" s="5"/>
      <c r="CT74" s="5"/>
    </row>
    <row r="75" customFormat="false" ht="15" hidden="false" customHeight="true" outlineLevel="0" collapsed="false">
      <c r="A75" s="78"/>
      <c r="B75" s="78"/>
      <c r="C75" s="86" t="s">
        <v>158</v>
      </c>
      <c r="D75" s="68" t="s">
        <v>138</v>
      </c>
      <c r="E75" s="68"/>
      <c r="F75" s="68"/>
      <c r="G75" s="68"/>
      <c r="H75" s="66" t="s">
        <v>159</v>
      </c>
      <c r="I75" s="67" t="n">
        <f aca="false">SUM(I76:I81)</f>
        <v>0</v>
      </c>
      <c r="J75" s="67" t="n">
        <f aca="false">SUM(J76:J81)</f>
        <v>0</v>
      </c>
      <c r="K75" s="67" t="n">
        <f aca="false">SUM(K76:K81)</f>
        <v>0</v>
      </c>
      <c r="L75" s="67" t="n">
        <f aca="false">SUM(L76:L81)</f>
        <v>0</v>
      </c>
      <c r="CR75" s="5"/>
      <c r="CS75" s="5"/>
      <c r="CT75" s="5"/>
    </row>
    <row r="76" customFormat="false" ht="15" hidden="false" customHeight="true" outlineLevel="0" collapsed="false">
      <c r="A76" s="78"/>
      <c r="B76" s="78"/>
      <c r="C76" s="86" t="s">
        <v>160</v>
      </c>
      <c r="D76" s="69" t="s">
        <v>141</v>
      </c>
      <c r="E76" s="69"/>
      <c r="F76" s="69"/>
      <c r="G76" s="69"/>
      <c r="H76" s="50" t="s">
        <v>161</v>
      </c>
      <c r="I76" s="51" t="n">
        <v>0</v>
      </c>
      <c r="J76" s="51" t="n">
        <v>0</v>
      </c>
      <c r="K76" s="52" t="n">
        <f aca="false">I76+J76</f>
        <v>0</v>
      </c>
      <c r="L76" s="51" t="n">
        <v>0</v>
      </c>
      <c r="CR76" s="5"/>
      <c r="CS76" s="5"/>
      <c r="CT76" s="5"/>
    </row>
    <row r="77" customFormat="false" ht="15" hidden="false" customHeight="true" outlineLevel="0" collapsed="false">
      <c r="A77" s="78"/>
      <c r="B77" s="78"/>
      <c r="C77" s="86" t="s">
        <v>162</v>
      </c>
      <c r="D77" s="69" t="s">
        <v>163</v>
      </c>
      <c r="E77" s="69"/>
      <c r="F77" s="69"/>
      <c r="G77" s="69"/>
      <c r="H77" s="50" t="s">
        <v>164</v>
      </c>
      <c r="I77" s="51" t="n">
        <v>0</v>
      </c>
      <c r="J77" s="51" t="n">
        <v>0</v>
      </c>
      <c r="K77" s="52" t="n">
        <f aca="false">I77+J77</f>
        <v>0</v>
      </c>
      <c r="L77" s="51" t="n">
        <v>0</v>
      </c>
      <c r="CR77" s="5"/>
      <c r="CS77" s="5"/>
      <c r="CT77" s="5"/>
    </row>
    <row r="78" customFormat="false" ht="15" hidden="false" customHeight="true" outlineLevel="0" collapsed="false">
      <c r="A78" s="78"/>
      <c r="B78" s="78"/>
      <c r="C78" s="86" t="s">
        <v>165</v>
      </c>
      <c r="D78" s="69" t="s">
        <v>166</v>
      </c>
      <c r="E78" s="69"/>
      <c r="F78" s="69"/>
      <c r="G78" s="69"/>
      <c r="H78" s="50" t="s">
        <v>167</v>
      </c>
      <c r="I78" s="51" t="n">
        <v>0</v>
      </c>
      <c r="J78" s="51" t="n">
        <v>0</v>
      </c>
      <c r="K78" s="52" t="n">
        <f aca="false">I78+J78</f>
        <v>0</v>
      </c>
      <c r="L78" s="51" t="n">
        <v>0</v>
      </c>
      <c r="CR78" s="5"/>
      <c r="CS78" s="5"/>
      <c r="CT78" s="5"/>
    </row>
    <row r="79" customFormat="false" ht="15" hidden="false" customHeight="true" outlineLevel="0" collapsed="false">
      <c r="A79" s="78"/>
      <c r="B79" s="78"/>
      <c r="C79" s="86" t="s">
        <v>168</v>
      </c>
      <c r="D79" s="69" t="s">
        <v>169</v>
      </c>
      <c r="E79" s="69"/>
      <c r="F79" s="69"/>
      <c r="G79" s="69"/>
      <c r="H79" s="50" t="s">
        <v>170</v>
      </c>
      <c r="I79" s="51" t="n">
        <v>0</v>
      </c>
      <c r="J79" s="51" t="n">
        <v>0</v>
      </c>
      <c r="K79" s="52" t="n">
        <f aca="false">I79+J79</f>
        <v>0</v>
      </c>
      <c r="L79" s="51" t="n">
        <v>0</v>
      </c>
      <c r="CR79" s="5"/>
      <c r="CS79" s="5"/>
      <c r="CT79" s="5"/>
    </row>
    <row r="80" customFormat="false" ht="15" hidden="false" customHeight="true" outlineLevel="0" collapsed="false">
      <c r="A80" s="78"/>
      <c r="B80" s="78"/>
      <c r="C80" s="86" t="s">
        <v>171</v>
      </c>
      <c r="D80" s="69" t="s">
        <v>147</v>
      </c>
      <c r="E80" s="69"/>
      <c r="F80" s="69"/>
      <c r="G80" s="69"/>
      <c r="H80" s="50" t="s">
        <v>172</v>
      </c>
      <c r="I80" s="51" t="n">
        <v>0</v>
      </c>
      <c r="J80" s="51" t="n">
        <v>0</v>
      </c>
      <c r="K80" s="52" t="n">
        <f aca="false">I80+J80</f>
        <v>0</v>
      </c>
      <c r="L80" s="51" t="n">
        <v>0</v>
      </c>
      <c r="CR80" s="5"/>
      <c r="CS80" s="5"/>
      <c r="CT80" s="5"/>
    </row>
    <row r="81" customFormat="false" ht="15" hidden="false" customHeight="true" outlineLevel="0" collapsed="false">
      <c r="A81" s="78"/>
      <c r="B81" s="78"/>
      <c r="C81" s="86" t="s">
        <v>173</v>
      </c>
      <c r="D81" s="69" t="s">
        <v>150</v>
      </c>
      <c r="E81" s="69"/>
      <c r="F81" s="69"/>
      <c r="G81" s="69"/>
      <c r="H81" s="50" t="s">
        <v>174</v>
      </c>
      <c r="I81" s="51" t="n">
        <v>0</v>
      </c>
      <c r="J81" s="51" t="n">
        <v>0</v>
      </c>
      <c r="K81" s="52" t="n">
        <f aca="false">I81+J81</f>
        <v>0</v>
      </c>
      <c r="L81" s="51" t="n">
        <v>0</v>
      </c>
      <c r="CR81" s="5"/>
      <c r="CS81" s="5"/>
      <c r="CT81" s="5"/>
    </row>
    <row r="82" customFormat="false" ht="15" hidden="false" customHeight="true" outlineLevel="0" collapsed="false">
      <c r="A82" s="78" t="s">
        <v>102</v>
      </c>
      <c r="B82" s="79" t="s">
        <v>47</v>
      </c>
      <c r="C82" s="86" t="s">
        <v>21</v>
      </c>
      <c r="D82" s="65" t="s">
        <v>175</v>
      </c>
      <c r="E82" s="65"/>
      <c r="F82" s="65"/>
      <c r="G82" s="65"/>
      <c r="H82" s="66" t="s">
        <v>176</v>
      </c>
      <c r="I82" s="67" t="n">
        <f aca="false">I83+I85+I84</f>
        <v>0</v>
      </c>
      <c r="J82" s="67" t="n">
        <f aca="false">J83+J85+J84</f>
        <v>0</v>
      </c>
      <c r="K82" s="67" t="n">
        <f aca="false">K83+K85+K84</f>
        <v>0</v>
      </c>
      <c r="L82" s="67" t="n">
        <f aca="false">L83+L85+L84</f>
        <v>0</v>
      </c>
      <c r="M82" s="5" t="s">
        <v>177</v>
      </c>
      <c r="CR82" s="5"/>
      <c r="CS82" s="5"/>
      <c r="CT82" s="5"/>
    </row>
    <row r="83" customFormat="false" ht="15" hidden="false" customHeight="true" outlineLevel="0" collapsed="false">
      <c r="A83" s="87"/>
      <c r="B83" s="87"/>
      <c r="C83" s="86" t="s">
        <v>113</v>
      </c>
      <c r="D83" s="69" t="s">
        <v>178</v>
      </c>
      <c r="E83" s="69"/>
      <c r="F83" s="69"/>
      <c r="G83" s="69"/>
      <c r="H83" s="50" t="s">
        <v>179</v>
      </c>
      <c r="I83" s="51" t="n">
        <v>0</v>
      </c>
      <c r="J83" s="51" t="n">
        <v>0</v>
      </c>
      <c r="K83" s="52" t="n">
        <f aca="false">I83+J83</f>
        <v>0</v>
      </c>
      <c r="L83" s="51" t="n">
        <v>0</v>
      </c>
      <c r="CR83" s="5"/>
      <c r="CS83" s="5"/>
      <c r="CT83" s="5"/>
    </row>
    <row r="84" customFormat="false" ht="15" hidden="false" customHeight="true" outlineLevel="0" collapsed="false">
      <c r="A84" s="87"/>
      <c r="B84" s="87"/>
      <c r="C84" s="86" t="s">
        <v>116</v>
      </c>
      <c r="D84" s="69" t="s">
        <v>180</v>
      </c>
      <c r="E84" s="69"/>
      <c r="F84" s="69"/>
      <c r="G84" s="69"/>
      <c r="H84" s="50" t="s">
        <v>181</v>
      </c>
      <c r="I84" s="51" t="n">
        <v>0</v>
      </c>
      <c r="J84" s="51" t="n">
        <v>0</v>
      </c>
      <c r="K84" s="52" t="n">
        <f aca="false">I84+J84</f>
        <v>0</v>
      </c>
      <c r="L84" s="51" t="n">
        <v>0</v>
      </c>
      <c r="CR84" s="5"/>
      <c r="CS84" s="5"/>
      <c r="CT84" s="5"/>
    </row>
    <row r="85" customFormat="false" ht="15" hidden="false" customHeight="true" outlineLevel="0" collapsed="false">
      <c r="A85" s="87"/>
      <c r="B85" s="87"/>
      <c r="C85" s="88" t="s">
        <v>182</v>
      </c>
      <c r="D85" s="69" t="s">
        <v>183</v>
      </c>
      <c r="E85" s="69"/>
      <c r="F85" s="69"/>
      <c r="G85" s="69"/>
      <c r="H85" s="50" t="s">
        <v>184</v>
      </c>
      <c r="I85" s="51" t="n">
        <v>0</v>
      </c>
      <c r="J85" s="51" t="n">
        <v>0</v>
      </c>
      <c r="K85" s="52" t="n">
        <f aca="false">I85+J85</f>
        <v>0</v>
      </c>
      <c r="L85" s="51" t="n">
        <v>0</v>
      </c>
      <c r="CR85" s="5"/>
      <c r="CS85" s="5"/>
      <c r="CT85" s="5"/>
    </row>
    <row r="86" customFormat="false" ht="15" hidden="false" customHeight="true" outlineLevel="0" collapsed="false">
      <c r="A86" s="75" t="s">
        <v>102</v>
      </c>
      <c r="B86" s="76" t="s">
        <v>79</v>
      </c>
      <c r="C86" s="77"/>
      <c r="D86" s="89" t="s">
        <v>185</v>
      </c>
      <c r="E86" s="89"/>
      <c r="F86" s="89"/>
      <c r="G86" s="89"/>
      <c r="H86" s="59" t="s">
        <v>186</v>
      </c>
      <c r="I86" s="60" t="n">
        <f aca="false">I87+I88</f>
        <v>0</v>
      </c>
      <c r="J86" s="60" t="n">
        <f aca="false">J87+J88</f>
        <v>0</v>
      </c>
      <c r="K86" s="60" t="n">
        <f aca="false">K87+K88</f>
        <v>0</v>
      </c>
      <c r="L86" s="60" t="n">
        <f aca="false">L87+L88</f>
        <v>0</v>
      </c>
      <c r="CR86" s="5"/>
      <c r="CS86" s="5"/>
      <c r="CT86" s="5"/>
    </row>
    <row r="87" customFormat="false" ht="15" hidden="false" customHeight="true" outlineLevel="0" collapsed="false">
      <c r="A87" s="78" t="s">
        <v>102</v>
      </c>
      <c r="B87" s="79" t="s">
        <v>79</v>
      </c>
      <c r="C87" s="80" t="n">
        <v>1</v>
      </c>
      <c r="D87" s="69" t="s">
        <v>82</v>
      </c>
      <c r="E87" s="69"/>
      <c r="F87" s="69"/>
      <c r="G87" s="69"/>
      <c r="H87" s="50" t="s">
        <v>187</v>
      </c>
      <c r="I87" s="51" t="n">
        <v>0</v>
      </c>
      <c r="J87" s="51" t="n">
        <v>0</v>
      </c>
      <c r="K87" s="52" t="n">
        <f aca="false">I87+J87</f>
        <v>0</v>
      </c>
      <c r="L87" s="51" t="n">
        <v>0</v>
      </c>
      <c r="CR87" s="5"/>
      <c r="CS87" s="5"/>
      <c r="CT87" s="5"/>
    </row>
    <row r="88" customFormat="false" ht="15" hidden="false" customHeight="true" outlineLevel="0" collapsed="false">
      <c r="A88" s="81"/>
      <c r="B88" s="90"/>
      <c r="C88" s="82" t="s">
        <v>18</v>
      </c>
      <c r="D88" s="69" t="s">
        <v>188</v>
      </c>
      <c r="E88" s="69"/>
      <c r="F88" s="69"/>
      <c r="G88" s="69"/>
      <c r="H88" s="50" t="s">
        <v>189</v>
      </c>
      <c r="I88" s="51" t="n">
        <v>0</v>
      </c>
      <c r="J88" s="51" t="n">
        <v>0</v>
      </c>
      <c r="K88" s="52" t="n">
        <f aca="false">I88+J88</f>
        <v>0</v>
      </c>
      <c r="L88" s="51" t="n">
        <v>0</v>
      </c>
      <c r="CR88" s="5"/>
      <c r="CS88" s="5"/>
      <c r="CT88" s="5"/>
    </row>
    <row r="89" customFormat="false" ht="15" hidden="false" customHeight="true" outlineLevel="0" collapsed="false">
      <c r="A89" s="75" t="s">
        <v>102</v>
      </c>
      <c r="B89" s="76" t="s">
        <v>190</v>
      </c>
      <c r="C89" s="77"/>
      <c r="D89" s="89" t="s">
        <v>191</v>
      </c>
      <c r="E89" s="89"/>
      <c r="F89" s="89"/>
      <c r="G89" s="89"/>
      <c r="H89" s="59" t="s">
        <v>192</v>
      </c>
      <c r="I89" s="60" t="n">
        <f aca="false">I90+I91</f>
        <v>0</v>
      </c>
      <c r="J89" s="60" t="n">
        <f aca="false">J90+J91</f>
        <v>0</v>
      </c>
      <c r="K89" s="60" t="n">
        <f aca="false">K90+K91</f>
        <v>0</v>
      </c>
      <c r="L89" s="60" t="n">
        <f aca="false">L90+L91</f>
        <v>0</v>
      </c>
      <c r="CR89" s="5"/>
      <c r="CS89" s="5"/>
      <c r="CT89" s="5"/>
    </row>
    <row r="90" customFormat="false" ht="15" hidden="false" customHeight="true" outlineLevel="0" collapsed="false">
      <c r="A90" s="78" t="s">
        <v>102</v>
      </c>
      <c r="B90" s="79" t="s">
        <v>190</v>
      </c>
      <c r="C90" s="80" t="n">
        <v>1</v>
      </c>
      <c r="D90" s="69" t="s">
        <v>193</v>
      </c>
      <c r="E90" s="69"/>
      <c r="F90" s="69"/>
      <c r="G90" s="69"/>
      <c r="H90" s="50" t="s">
        <v>194</v>
      </c>
      <c r="I90" s="51" t="n">
        <v>0</v>
      </c>
      <c r="J90" s="51" t="n">
        <v>0</v>
      </c>
      <c r="K90" s="52" t="n">
        <f aca="false">I90+J90</f>
        <v>0</v>
      </c>
      <c r="L90" s="51" t="n">
        <v>0</v>
      </c>
      <c r="CR90" s="5"/>
      <c r="CS90" s="5"/>
      <c r="CT90" s="5"/>
    </row>
    <row r="91" customFormat="false" ht="15" hidden="false" customHeight="true" outlineLevel="0" collapsed="false">
      <c r="A91" s="81"/>
      <c r="B91" s="81"/>
      <c r="C91" s="82" t="n">
        <v>2</v>
      </c>
      <c r="D91" s="69" t="s">
        <v>195</v>
      </c>
      <c r="E91" s="69"/>
      <c r="F91" s="69"/>
      <c r="G91" s="69"/>
      <c r="H91" s="50" t="s">
        <v>196</v>
      </c>
      <c r="I91" s="51" t="n">
        <v>0</v>
      </c>
      <c r="J91" s="51" t="n">
        <v>0</v>
      </c>
      <c r="K91" s="52" t="n">
        <f aca="false">I91+J91</f>
        <v>0</v>
      </c>
      <c r="L91" s="51" t="n">
        <v>0</v>
      </c>
      <c r="CR91" s="5"/>
      <c r="CS91" s="5"/>
      <c r="CT91" s="5"/>
    </row>
    <row r="92" customFormat="false" ht="15" hidden="false" customHeight="true" outlineLevel="0" collapsed="false">
      <c r="A92" s="73" t="s">
        <v>197</v>
      </c>
      <c r="B92" s="91"/>
      <c r="C92" s="92"/>
      <c r="D92" s="93" t="s">
        <v>175</v>
      </c>
      <c r="E92" s="93"/>
      <c r="F92" s="93"/>
      <c r="G92" s="93"/>
      <c r="H92" s="43" t="s">
        <v>198</v>
      </c>
      <c r="I92" s="54" t="n">
        <f aca="false">I93+I95+I94</f>
        <v>0</v>
      </c>
      <c r="J92" s="54" t="n">
        <f aca="false">J93+J95+J94</f>
        <v>0</v>
      </c>
      <c r="K92" s="54" t="n">
        <f aca="false">K93+K95+K94</f>
        <v>0</v>
      </c>
      <c r="L92" s="54" t="n">
        <f aca="false">L93+L95+L94</f>
        <v>0</v>
      </c>
      <c r="M92" s="94" t="s">
        <v>177</v>
      </c>
      <c r="CR92" s="5"/>
      <c r="CS92" s="5"/>
      <c r="CT92" s="5"/>
    </row>
    <row r="93" customFormat="false" ht="15" hidden="false" customHeight="true" outlineLevel="0" collapsed="false">
      <c r="A93" s="78" t="s">
        <v>197</v>
      </c>
      <c r="B93" s="79"/>
      <c r="C93" s="63" t="s">
        <v>15</v>
      </c>
      <c r="D93" s="69" t="s">
        <v>178</v>
      </c>
      <c r="E93" s="69"/>
      <c r="F93" s="69"/>
      <c r="G93" s="69"/>
      <c r="H93" s="50" t="s">
        <v>199</v>
      </c>
      <c r="I93" s="51" t="n">
        <v>0</v>
      </c>
      <c r="J93" s="51" t="n">
        <v>0</v>
      </c>
      <c r="K93" s="52" t="n">
        <f aca="false">I93+J93</f>
        <v>0</v>
      </c>
      <c r="L93" s="51" t="n">
        <v>0</v>
      </c>
      <c r="CR93" s="5"/>
      <c r="CS93" s="5"/>
      <c r="CT93" s="5"/>
    </row>
    <row r="94" customFormat="false" ht="15" hidden="false" customHeight="true" outlineLevel="0" collapsed="false">
      <c r="A94" s="78"/>
      <c r="B94" s="79"/>
      <c r="C94" s="63" t="s">
        <v>18</v>
      </c>
      <c r="D94" s="69" t="s">
        <v>180</v>
      </c>
      <c r="E94" s="69"/>
      <c r="F94" s="69"/>
      <c r="G94" s="69"/>
      <c r="H94" s="50" t="s">
        <v>200</v>
      </c>
      <c r="I94" s="51" t="n">
        <v>0</v>
      </c>
      <c r="J94" s="51" t="n">
        <v>0</v>
      </c>
      <c r="K94" s="52" t="n">
        <f aca="false">I94+J94</f>
        <v>0</v>
      </c>
      <c r="L94" s="51" t="n">
        <v>0</v>
      </c>
      <c r="CR94" s="5"/>
      <c r="CS94" s="5"/>
      <c r="CT94" s="5"/>
    </row>
    <row r="95" customFormat="false" ht="15" hidden="false" customHeight="true" outlineLevel="0" collapsed="false">
      <c r="A95" s="87"/>
      <c r="B95" s="95"/>
      <c r="C95" s="72" t="s">
        <v>21</v>
      </c>
      <c r="D95" s="69" t="s">
        <v>183</v>
      </c>
      <c r="E95" s="69"/>
      <c r="F95" s="69"/>
      <c r="G95" s="69"/>
      <c r="H95" s="50" t="s">
        <v>201</v>
      </c>
      <c r="I95" s="51" t="n">
        <v>0</v>
      </c>
      <c r="J95" s="51" t="n">
        <v>0</v>
      </c>
      <c r="K95" s="52" t="n">
        <f aca="false">I95+J95</f>
        <v>0</v>
      </c>
      <c r="L95" s="51" t="n">
        <v>0</v>
      </c>
      <c r="CR95" s="5"/>
      <c r="CS95" s="5"/>
      <c r="CT95" s="5"/>
    </row>
    <row r="96" customFormat="false" ht="15" hidden="false" customHeight="true" outlineLevel="0" collapsed="false">
      <c r="A96" s="96"/>
      <c r="B96" s="96"/>
      <c r="C96" s="97"/>
      <c r="D96" s="98"/>
      <c r="E96" s="98"/>
      <c r="F96" s="98"/>
      <c r="G96" s="98"/>
      <c r="H96" s="99"/>
      <c r="I96" s="100"/>
      <c r="J96" s="100"/>
      <c r="K96" s="101"/>
      <c r="L96" s="100"/>
      <c r="CR96" s="5"/>
      <c r="CS96" s="5"/>
      <c r="CT96" s="5"/>
    </row>
    <row r="97" customFormat="false" ht="14.65" hidden="false" customHeight="false" outlineLevel="0" collapsed="false">
      <c r="A97" s="102" t="s">
        <v>202</v>
      </c>
      <c r="B97" s="102"/>
      <c r="C97" s="102"/>
      <c r="D97" s="102"/>
      <c r="E97" s="102"/>
      <c r="F97" s="102"/>
      <c r="G97" s="102"/>
      <c r="H97" s="103"/>
      <c r="I97" s="104" t="s">
        <v>203</v>
      </c>
      <c r="J97" s="104"/>
      <c r="K97" s="104"/>
      <c r="L97" s="104" t="s">
        <v>204</v>
      </c>
    </row>
    <row r="98" customFormat="false" ht="14.65" hidden="false" customHeight="false" outlineLevel="0" collapsed="false">
      <c r="A98" s="102"/>
      <c r="B98" s="102"/>
      <c r="C98" s="102"/>
      <c r="D98" s="102"/>
      <c r="E98" s="102"/>
      <c r="F98" s="102"/>
      <c r="G98" s="102"/>
      <c r="H98" s="103"/>
      <c r="I98" s="105" t="s">
        <v>205</v>
      </c>
      <c r="J98" s="105"/>
      <c r="K98" s="105"/>
      <c r="L98" s="105" t="s">
        <v>205</v>
      </c>
    </row>
    <row r="99" customFormat="false" ht="14.65" hidden="false" customHeight="false" outlineLevel="0" collapsed="false">
      <c r="A99" s="102"/>
      <c r="B99" s="102"/>
      <c r="C99" s="102"/>
      <c r="D99" s="102"/>
      <c r="E99" s="102"/>
      <c r="F99" s="102"/>
      <c r="G99" s="102"/>
      <c r="H99" s="103"/>
      <c r="I99" s="106" t="n">
        <v>5</v>
      </c>
      <c r="J99" s="106"/>
      <c r="K99" s="106"/>
      <c r="L99" s="106" t="n">
        <v>6</v>
      </c>
    </row>
    <row r="100" customFormat="false" ht="14.65" hidden="false" customHeight="false" outlineLevel="0" collapsed="false">
      <c r="A100" s="38"/>
      <c r="B100" s="38"/>
      <c r="C100" s="38"/>
      <c r="D100" s="107" t="s">
        <v>206</v>
      </c>
      <c r="E100" s="107"/>
      <c r="F100" s="107"/>
      <c r="G100" s="107"/>
      <c r="H100" s="45" t="s">
        <v>207</v>
      </c>
      <c r="I100" s="108"/>
      <c r="J100" s="108" t="n">
        <f aca="false">K15</f>
        <v>0</v>
      </c>
      <c r="K100" s="109"/>
      <c r="L100" s="46" t="n">
        <f aca="false">L15</f>
        <v>0</v>
      </c>
    </row>
    <row r="101" customFormat="false" ht="14.65" hidden="false" customHeight="false" outlineLevel="0" collapsed="false">
      <c r="A101" s="73" t="s">
        <v>16</v>
      </c>
      <c r="B101" s="74"/>
      <c r="C101" s="74"/>
      <c r="D101" s="110" t="s">
        <v>208</v>
      </c>
      <c r="E101" s="111"/>
      <c r="F101" s="111"/>
      <c r="G101" s="111"/>
      <c r="H101" s="43" t="s">
        <v>209</v>
      </c>
      <c r="I101" s="112"/>
      <c r="J101" s="112" t="n">
        <f aca="false">J102+J106+J114+J117+J120+J121</f>
        <v>0</v>
      </c>
      <c r="K101" s="111"/>
      <c r="L101" s="54" t="n">
        <f aca="false">L102+L106+L114+L117+L120+L121</f>
        <v>0</v>
      </c>
    </row>
    <row r="102" customFormat="false" ht="14.65" hidden="false" customHeight="false" outlineLevel="0" collapsed="false">
      <c r="A102" s="75" t="s">
        <v>16</v>
      </c>
      <c r="B102" s="76" t="s">
        <v>22</v>
      </c>
      <c r="C102" s="77"/>
      <c r="D102" s="113" t="s">
        <v>210</v>
      </c>
      <c r="E102" s="114"/>
      <c r="F102" s="114"/>
      <c r="G102" s="114"/>
      <c r="H102" s="59" t="s">
        <v>211</v>
      </c>
      <c r="I102" s="115"/>
      <c r="J102" s="115" t="n">
        <f aca="false">J103+J105+J104</f>
        <v>0</v>
      </c>
      <c r="K102" s="114"/>
      <c r="L102" s="60" t="n">
        <f aca="false">L103+L105+L104</f>
        <v>0</v>
      </c>
    </row>
    <row r="103" customFormat="false" ht="14.65" hidden="false" customHeight="false" outlineLevel="0" collapsed="false">
      <c r="A103" s="81"/>
      <c r="B103" s="81"/>
      <c r="C103" s="80" t="n">
        <v>1</v>
      </c>
      <c r="D103" s="116" t="s">
        <v>210</v>
      </c>
      <c r="E103" s="117"/>
      <c r="F103" s="117"/>
      <c r="G103" s="117"/>
      <c r="H103" s="50" t="s">
        <v>212</v>
      </c>
      <c r="I103" s="118"/>
      <c r="J103" s="118" t="n">
        <v>0</v>
      </c>
      <c r="K103" s="117"/>
      <c r="L103" s="51" t="n">
        <v>0</v>
      </c>
    </row>
    <row r="104" customFormat="false" ht="14.65" hidden="false" customHeight="false" outlineLevel="0" collapsed="false">
      <c r="A104" s="81"/>
      <c r="B104" s="81"/>
      <c r="C104" s="80" t="n">
        <v>2</v>
      </c>
      <c r="D104" s="116" t="s">
        <v>213</v>
      </c>
      <c r="E104" s="117"/>
      <c r="F104" s="117"/>
      <c r="G104" s="117"/>
      <c r="H104" s="50" t="s">
        <v>214</v>
      </c>
      <c r="I104" s="118"/>
      <c r="J104" s="118" t="n">
        <v>0</v>
      </c>
      <c r="K104" s="117"/>
      <c r="L104" s="51" t="n">
        <v>0</v>
      </c>
    </row>
    <row r="105" customFormat="false" ht="14.65" hidden="false" customHeight="false" outlineLevel="0" collapsed="false">
      <c r="A105" s="81"/>
      <c r="B105" s="81"/>
      <c r="C105" s="82" t="n">
        <v>3</v>
      </c>
      <c r="D105" s="116" t="s">
        <v>215</v>
      </c>
      <c r="E105" s="117"/>
      <c r="F105" s="117"/>
      <c r="G105" s="117"/>
      <c r="H105" s="50" t="s">
        <v>216</v>
      </c>
      <c r="I105" s="118"/>
      <c r="J105" s="118" t="n">
        <v>0</v>
      </c>
      <c r="K105" s="117"/>
      <c r="L105" s="51" t="n">
        <v>0</v>
      </c>
    </row>
    <row r="106" customFormat="false" ht="14.65" hidden="false" customHeight="false" outlineLevel="0" collapsed="false">
      <c r="A106" s="75" t="s">
        <v>16</v>
      </c>
      <c r="B106" s="76" t="s">
        <v>47</v>
      </c>
      <c r="C106" s="77"/>
      <c r="D106" s="113" t="s">
        <v>217</v>
      </c>
      <c r="E106" s="114"/>
      <c r="F106" s="114"/>
      <c r="G106" s="114"/>
      <c r="H106" s="59" t="s">
        <v>218</v>
      </c>
      <c r="I106" s="115"/>
      <c r="J106" s="115" t="n">
        <f aca="false">+J107+J108</f>
        <v>0</v>
      </c>
      <c r="K106" s="114"/>
      <c r="L106" s="60" t="n">
        <f aca="false">+L107+L108</f>
        <v>0</v>
      </c>
    </row>
    <row r="107" customFormat="false" ht="14.65" hidden="false" customHeight="false" outlineLevel="0" collapsed="false">
      <c r="A107" s="78" t="s">
        <v>16</v>
      </c>
      <c r="B107" s="79" t="s">
        <v>47</v>
      </c>
      <c r="C107" s="80" t="n">
        <v>1</v>
      </c>
      <c r="D107" s="116" t="s">
        <v>219</v>
      </c>
      <c r="E107" s="117"/>
      <c r="F107" s="117"/>
      <c r="G107" s="117"/>
      <c r="H107" s="50" t="s">
        <v>220</v>
      </c>
      <c r="I107" s="118"/>
      <c r="J107" s="118" t="n">
        <v>0</v>
      </c>
      <c r="K107" s="117"/>
      <c r="L107" s="51" t="n">
        <v>0</v>
      </c>
    </row>
    <row r="108" customFormat="false" ht="14.65" hidden="false" customHeight="false" outlineLevel="0" collapsed="false">
      <c r="A108" s="78"/>
      <c r="B108" s="79"/>
      <c r="C108" s="80" t="s">
        <v>18</v>
      </c>
      <c r="D108" s="119" t="s">
        <v>221</v>
      </c>
      <c r="E108" s="120"/>
      <c r="F108" s="120"/>
      <c r="G108" s="120"/>
      <c r="H108" s="66" t="s">
        <v>222</v>
      </c>
      <c r="I108" s="121"/>
      <c r="J108" s="121" t="n">
        <f aca="false">SUM(J109:J113)</f>
        <v>0</v>
      </c>
      <c r="K108" s="120"/>
      <c r="L108" s="67" t="n">
        <f aca="false">SUM(L109:L113)</f>
        <v>0</v>
      </c>
    </row>
    <row r="109" customFormat="false" ht="14.65" hidden="false" customHeight="false" outlineLevel="0" collapsed="false">
      <c r="A109" s="81"/>
      <c r="B109" s="81"/>
      <c r="C109" s="80" t="s">
        <v>29</v>
      </c>
      <c r="D109" s="116" t="s">
        <v>223</v>
      </c>
      <c r="E109" s="117"/>
      <c r="F109" s="117"/>
      <c r="G109" s="117"/>
      <c r="H109" s="50" t="s">
        <v>224</v>
      </c>
      <c r="I109" s="118"/>
      <c r="J109" s="118" t="n">
        <v>0</v>
      </c>
      <c r="K109" s="117"/>
      <c r="L109" s="51" t="n">
        <v>0</v>
      </c>
    </row>
    <row r="110" customFormat="false" ht="14.65" hidden="false" customHeight="false" outlineLevel="0" collapsed="false">
      <c r="A110" s="81"/>
      <c r="B110" s="81"/>
      <c r="C110" s="80" t="s">
        <v>32</v>
      </c>
      <c r="D110" s="116" t="s">
        <v>225</v>
      </c>
      <c r="E110" s="117"/>
      <c r="F110" s="117"/>
      <c r="G110" s="117"/>
      <c r="H110" s="50" t="s">
        <v>226</v>
      </c>
      <c r="I110" s="118"/>
      <c r="J110" s="118" t="n">
        <v>0</v>
      </c>
      <c r="K110" s="117"/>
      <c r="L110" s="51" t="n">
        <v>0</v>
      </c>
    </row>
    <row r="111" customFormat="false" ht="14.65" hidden="false" customHeight="false" outlineLevel="0" collapsed="false">
      <c r="A111" s="81"/>
      <c r="B111" s="81"/>
      <c r="C111" s="80" t="s">
        <v>156</v>
      </c>
      <c r="D111" s="116" t="s">
        <v>227</v>
      </c>
      <c r="E111" s="117"/>
      <c r="F111" s="117"/>
      <c r="G111" s="117"/>
      <c r="H111" s="50" t="s">
        <v>228</v>
      </c>
      <c r="I111" s="118"/>
      <c r="J111" s="118" t="n">
        <v>0</v>
      </c>
      <c r="K111" s="117"/>
      <c r="L111" s="51" t="n">
        <v>0</v>
      </c>
    </row>
    <row r="112" customFormat="false" ht="14.65" hidden="false" customHeight="false" outlineLevel="0" collapsed="false">
      <c r="A112" s="81"/>
      <c r="B112" s="81"/>
      <c r="C112" s="80" t="s">
        <v>158</v>
      </c>
      <c r="D112" s="116" t="s">
        <v>229</v>
      </c>
      <c r="E112" s="117"/>
      <c r="F112" s="117"/>
      <c r="G112" s="117"/>
      <c r="H112" s="50" t="s">
        <v>230</v>
      </c>
      <c r="I112" s="118"/>
      <c r="J112" s="118" t="n">
        <v>0</v>
      </c>
      <c r="K112" s="117"/>
      <c r="L112" s="51" t="n">
        <v>0</v>
      </c>
    </row>
    <row r="113" customFormat="false" ht="14.65" hidden="false" customHeight="false" outlineLevel="0" collapsed="false">
      <c r="A113" s="81"/>
      <c r="B113" s="81"/>
      <c r="C113" s="82" t="s">
        <v>231</v>
      </c>
      <c r="D113" s="116" t="s">
        <v>232</v>
      </c>
      <c r="E113" s="117"/>
      <c r="F113" s="117"/>
      <c r="G113" s="117"/>
      <c r="H113" s="50" t="s">
        <v>233</v>
      </c>
      <c r="I113" s="118"/>
      <c r="J113" s="118" t="n">
        <v>0</v>
      </c>
      <c r="K113" s="117"/>
      <c r="L113" s="51" t="n">
        <v>0</v>
      </c>
    </row>
    <row r="114" customFormat="false" ht="14.65" hidden="false" customHeight="false" outlineLevel="0" collapsed="false">
      <c r="A114" s="75" t="s">
        <v>16</v>
      </c>
      <c r="B114" s="76" t="s">
        <v>79</v>
      </c>
      <c r="C114" s="77"/>
      <c r="D114" s="113" t="s">
        <v>234</v>
      </c>
      <c r="E114" s="114"/>
      <c r="F114" s="114"/>
      <c r="G114" s="114"/>
      <c r="H114" s="59" t="s">
        <v>235</v>
      </c>
      <c r="I114" s="115"/>
      <c r="J114" s="115" t="n">
        <f aca="false">SUM(J115:J116)</f>
        <v>0</v>
      </c>
      <c r="K114" s="114"/>
      <c r="L114" s="60" t="n">
        <f aca="false">SUM(L115:L116)</f>
        <v>0</v>
      </c>
    </row>
    <row r="115" customFormat="false" ht="14.65" hidden="false" customHeight="false" outlineLevel="0" collapsed="false">
      <c r="A115" s="78" t="s">
        <v>16</v>
      </c>
      <c r="B115" s="79" t="s">
        <v>79</v>
      </c>
      <c r="C115" s="80" t="n">
        <v>1</v>
      </c>
      <c r="D115" s="116" t="s">
        <v>236</v>
      </c>
      <c r="E115" s="117"/>
      <c r="F115" s="117"/>
      <c r="G115" s="117"/>
      <c r="H115" s="50" t="s">
        <v>237</v>
      </c>
      <c r="I115" s="118"/>
      <c r="J115" s="118" t="n">
        <v>0</v>
      </c>
      <c r="K115" s="117"/>
      <c r="L115" s="51" t="n">
        <v>0</v>
      </c>
    </row>
    <row r="116" customFormat="false" ht="14.65" hidden="false" customHeight="false" outlineLevel="0" collapsed="false">
      <c r="A116" s="81"/>
      <c r="B116" s="81"/>
      <c r="C116" s="82" t="n">
        <v>2</v>
      </c>
      <c r="D116" s="116" t="s">
        <v>238</v>
      </c>
      <c r="E116" s="117"/>
      <c r="F116" s="117"/>
      <c r="G116" s="117"/>
      <c r="H116" s="50" t="s">
        <v>239</v>
      </c>
      <c r="I116" s="118"/>
      <c r="J116" s="118" t="n">
        <v>0</v>
      </c>
      <c r="K116" s="117"/>
      <c r="L116" s="51" t="n">
        <v>0</v>
      </c>
    </row>
    <row r="117" customFormat="false" ht="14.65" hidden="false" customHeight="false" outlineLevel="0" collapsed="false">
      <c r="A117" s="75" t="s">
        <v>16</v>
      </c>
      <c r="B117" s="76" t="s">
        <v>190</v>
      </c>
      <c r="C117" s="77"/>
      <c r="D117" s="113" t="s">
        <v>240</v>
      </c>
      <c r="E117" s="114"/>
      <c r="F117" s="114"/>
      <c r="G117" s="114"/>
      <c r="H117" s="59" t="s">
        <v>241</v>
      </c>
      <c r="I117" s="115"/>
      <c r="J117" s="115" t="n">
        <f aca="false">J118+J119</f>
        <v>0</v>
      </c>
      <c r="K117" s="114"/>
      <c r="L117" s="60" t="n">
        <f aca="false">L118++L119</f>
        <v>0</v>
      </c>
    </row>
    <row r="118" customFormat="false" ht="14.65" hidden="false" customHeight="false" outlineLevel="0" collapsed="false">
      <c r="A118" s="78" t="s">
        <v>16</v>
      </c>
      <c r="B118" s="79" t="s">
        <v>190</v>
      </c>
      <c r="C118" s="80" t="n">
        <v>1</v>
      </c>
      <c r="D118" s="116" t="s">
        <v>242</v>
      </c>
      <c r="E118" s="117"/>
      <c r="F118" s="117"/>
      <c r="G118" s="117"/>
      <c r="H118" s="50" t="s">
        <v>243</v>
      </c>
      <c r="I118" s="118"/>
      <c r="J118" s="118" t="n">
        <v>0</v>
      </c>
      <c r="K118" s="117"/>
      <c r="L118" s="51" t="n">
        <v>0</v>
      </c>
    </row>
    <row r="119" customFormat="false" ht="14.65" hidden="false" customHeight="false" outlineLevel="0" collapsed="false">
      <c r="A119" s="81"/>
      <c r="B119" s="81"/>
      <c r="C119" s="82" t="s">
        <v>18</v>
      </c>
      <c r="D119" s="116" t="s">
        <v>244</v>
      </c>
      <c r="E119" s="117"/>
      <c r="F119" s="117"/>
      <c r="G119" s="117"/>
      <c r="H119" s="50" t="s">
        <v>245</v>
      </c>
      <c r="I119" s="118"/>
      <c r="J119" s="118" t="n">
        <v>0</v>
      </c>
      <c r="K119" s="117"/>
      <c r="L119" s="51" t="n">
        <v>0</v>
      </c>
    </row>
    <row r="120" customFormat="false" ht="14.65" hidden="false" customHeight="false" outlineLevel="0" collapsed="false">
      <c r="A120" s="75" t="s">
        <v>16</v>
      </c>
      <c r="B120" s="76" t="s">
        <v>246</v>
      </c>
      <c r="C120" s="77"/>
      <c r="D120" s="113" t="s">
        <v>247</v>
      </c>
      <c r="E120" s="114"/>
      <c r="F120" s="114"/>
      <c r="G120" s="114"/>
      <c r="H120" s="59" t="s">
        <v>248</v>
      </c>
      <c r="I120" s="115"/>
      <c r="J120" s="115" t="n">
        <f aca="false">Rozvaha!J100-J102-J106-J114-J117-J122-J165-J121</f>
        <v>0</v>
      </c>
      <c r="K120" s="114"/>
      <c r="L120" s="60" t="n">
        <f aca="false">Rozvaha!L100-L102-L106-L114-L117-L122-L165-L121</f>
        <v>0</v>
      </c>
    </row>
    <row r="121" customFormat="false" ht="14.65" hidden="false" customHeight="false" outlineLevel="0" collapsed="false">
      <c r="A121" s="75" t="s">
        <v>16</v>
      </c>
      <c r="B121" s="76" t="s">
        <v>249</v>
      </c>
      <c r="C121" s="77"/>
      <c r="D121" s="122" t="s">
        <v>250</v>
      </c>
      <c r="E121" s="117"/>
      <c r="F121" s="117"/>
      <c r="G121" s="117"/>
      <c r="H121" s="50" t="s">
        <v>251</v>
      </c>
      <c r="I121" s="118"/>
      <c r="J121" s="118" t="n">
        <v>0</v>
      </c>
      <c r="K121" s="117"/>
      <c r="L121" s="51" t="n">
        <v>0</v>
      </c>
    </row>
    <row r="122" customFormat="false" ht="14.65" hidden="false" customHeight="false" outlineLevel="0" collapsed="false">
      <c r="A122" s="123" t="s">
        <v>252</v>
      </c>
      <c r="B122" s="123"/>
      <c r="C122" s="123"/>
      <c r="D122" s="110" t="s">
        <v>253</v>
      </c>
      <c r="E122" s="111"/>
      <c r="F122" s="111"/>
      <c r="G122" s="111"/>
      <c r="H122" s="43" t="s">
        <v>254</v>
      </c>
      <c r="I122" s="112"/>
      <c r="J122" s="112" t="n">
        <f aca="false">+J128+J123</f>
        <v>0</v>
      </c>
      <c r="K122" s="111"/>
      <c r="L122" s="54" t="n">
        <f aca="false">+L123+L128</f>
        <v>0</v>
      </c>
    </row>
    <row r="123" customFormat="false" ht="14.65" hidden="false" customHeight="false" outlineLevel="0" collapsed="false">
      <c r="A123" s="75" t="s">
        <v>19</v>
      </c>
      <c r="B123" s="76"/>
      <c r="C123" s="77"/>
      <c r="D123" s="113" t="s">
        <v>255</v>
      </c>
      <c r="E123" s="114"/>
      <c r="F123" s="114"/>
      <c r="G123" s="114"/>
      <c r="H123" s="59" t="s">
        <v>256</v>
      </c>
      <c r="I123" s="115"/>
      <c r="J123" s="115" t="n">
        <f aca="false">SUM(J124:J127)</f>
        <v>0</v>
      </c>
      <c r="K123" s="114"/>
      <c r="L123" s="60" t="n">
        <f aca="false">SUM(L124:L127)</f>
        <v>0</v>
      </c>
    </row>
    <row r="124" customFormat="false" ht="14.65" hidden="false" customHeight="false" outlineLevel="0" collapsed="false">
      <c r="A124" s="78" t="s">
        <v>19</v>
      </c>
      <c r="B124" s="79"/>
      <c r="C124" s="80" t="n">
        <v>1</v>
      </c>
      <c r="D124" s="116" t="s">
        <v>257</v>
      </c>
      <c r="E124" s="117"/>
      <c r="F124" s="117"/>
      <c r="G124" s="117"/>
      <c r="H124" s="50" t="s">
        <v>258</v>
      </c>
      <c r="I124" s="118"/>
      <c r="J124" s="118" t="n">
        <v>0</v>
      </c>
      <c r="K124" s="117"/>
      <c r="L124" s="51" t="n">
        <v>0</v>
      </c>
    </row>
    <row r="125" customFormat="false" ht="14.65" hidden="false" customHeight="false" outlineLevel="0" collapsed="false">
      <c r="A125" s="81"/>
      <c r="B125" s="81"/>
      <c r="C125" s="80" t="n">
        <v>2</v>
      </c>
      <c r="D125" s="116" t="s">
        <v>259</v>
      </c>
      <c r="E125" s="117"/>
      <c r="F125" s="117"/>
      <c r="G125" s="117"/>
      <c r="H125" s="50" t="s">
        <v>260</v>
      </c>
      <c r="I125" s="118"/>
      <c r="J125" s="118" t="n">
        <v>0</v>
      </c>
      <c r="K125" s="117"/>
      <c r="L125" s="51" t="n">
        <v>0</v>
      </c>
    </row>
    <row r="126" customFormat="false" ht="14.65" hidden="false" customHeight="false" outlineLevel="0" collapsed="false">
      <c r="A126" s="81"/>
      <c r="B126" s="81"/>
      <c r="C126" s="80" t="n">
        <v>3</v>
      </c>
      <c r="D126" s="116" t="s">
        <v>261</v>
      </c>
      <c r="E126" s="117"/>
      <c r="F126" s="117"/>
      <c r="G126" s="117"/>
      <c r="H126" s="50" t="s">
        <v>262</v>
      </c>
      <c r="I126" s="118"/>
      <c r="J126" s="118" t="n">
        <v>0</v>
      </c>
      <c r="K126" s="117"/>
      <c r="L126" s="51" t="n">
        <v>0</v>
      </c>
    </row>
    <row r="127" customFormat="false" ht="14.65" hidden="false" customHeight="false" outlineLevel="0" collapsed="false">
      <c r="A127" s="81"/>
      <c r="B127" s="81"/>
      <c r="C127" s="82" t="n">
        <v>4</v>
      </c>
      <c r="D127" s="116" t="s">
        <v>263</v>
      </c>
      <c r="E127" s="117"/>
      <c r="F127" s="117"/>
      <c r="G127" s="117"/>
      <c r="H127" s="50" t="s">
        <v>264</v>
      </c>
      <c r="I127" s="118"/>
      <c r="J127" s="118" t="n">
        <v>0</v>
      </c>
      <c r="K127" s="117"/>
      <c r="L127" s="51" t="n">
        <v>0</v>
      </c>
    </row>
    <row r="128" customFormat="false" ht="14.65" hidden="false" customHeight="false" outlineLevel="0" collapsed="false">
      <c r="A128" s="75" t="s">
        <v>102</v>
      </c>
      <c r="B128" s="76"/>
      <c r="C128" s="77"/>
      <c r="D128" s="110" t="s">
        <v>265</v>
      </c>
      <c r="E128" s="111"/>
      <c r="F128" s="111"/>
      <c r="G128" s="111"/>
      <c r="H128" s="43" t="s">
        <v>266</v>
      </c>
      <c r="I128" s="112"/>
      <c r="J128" s="112" t="n">
        <f aca="false">+J129+J144+J162</f>
        <v>0</v>
      </c>
      <c r="K128" s="111"/>
      <c r="L128" s="54" t="n">
        <f aca="false">+L129+L144+L162</f>
        <v>0</v>
      </c>
    </row>
    <row r="129" customFormat="false" ht="14.65" hidden="false" customHeight="false" outlineLevel="0" collapsed="false">
      <c r="A129" s="78" t="s">
        <v>102</v>
      </c>
      <c r="B129" s="79" t="s">
        <v>22</v>
      </c>
      <c r="C129" s="80"/>
      <c r="D129" s="124" t="s">
        <v>267</v>
      </c>
      <c r="E129" s="114"/>
      <c r="F129" s="114"/>
      <c r="G129" s="114"/>
      <c r="H129" s="59" t="s">
        <v>268</v>
      </c>
      <c r="I129" s="115"/>
      <c r="J129" s="115" t="n">
        <f aca="false">+J130+SUM(J133:J140)</f>
        <v>0</v>
      </c>
      <c r="K129" s="114"/>
      <c r="L129" s="60" t="n">
        <f aca="false">+L130+SUM(L133:L140)</f>
        <v>0</v>
      </c>
    </row>
    <row r="130" customFormat="false" ht="14.65" hidden="false" customHeight="false" outlineLevel="0" collapsed="false">
      <c r="A130" s="78" t="s">
        <v>102</v>
      </c>
      <c r="B130" s="79" t="s">
        <v>22</v>
      </c>
      <c r="C130" s="80" t="n">
        <v>1</v>
      </c>
      <c r="D130" s="119" t="s">
        <v>269</v>
      </c>
      <c r="E130" s="120"/>
      <c r="F130" s="120"/>
      <c r="G130" s="120"/>
      <c r="H130" s="66" t="s">
        <v>270</v>
      </c>
      <c r="I130" s="121"/>
      <c r="J130" s="121" t="n">
        <f aca="false">SUM(J131:J132)</f>
        <v>0</v>
      </c>
      <c r="K130" s="120"/>
      <c r="L130" s="67" t="n">
        <f aca="false">SUM(L131:L132)</f>
        <v>0</v>
      </c>
    </row>
    <row r="131" customFormat="false" ht="14.65" hidden="false" customHeight="false" outlineLevel="0" collapsed="false">
      <c r="A131" s="78"/>
      <c r="B131" s="79"/>
      <c r="C131" s="80" t="s">
        <v>52</v>
      </c>
      <c r="D131" s="116" t="s">
        <v>271</v>
      </c>
      <c r="E131" s="117"/>
      <c r="F131" s="117"/>
      <c r="G131" s="117"/>
      <c r="H131" s="50" t="s">
        <v>272</v>
      </c>
      <c r="I131" s="118"/>
      <c r="J131" s="118" t="n">
        <v>0</v>
      </c>
      <c r="K131" s="117"/>
      <c r="L131" s="51" t="n">
        <v>0</v>
      </c>
    </row>
    <row r="132" customFormat="false" ht="14.65" hidden="false" customHeight="false" outlineLevel="0" collapsed="false">
      <c r="A132" s="78"/>
      <c r="B132" s="79"/>
      <c r="C132" s="80" t="s">
        <v>55</v>
      </c>
      <c r="D132" s="116" t="s">
        <v>273</v>
      </c>
      <c r="E132" s="117"/>
      <c r="F132" s="117"/>
      <c r="G132" s="117"/>
      <c r="H132" s="50" t="s">
        <v>274</v>
      </c>
      <c r="I132" s="118"/>
      <c r="J132" s="118" t="n">
        <v>0</v>
      </c>
      <c r="K132" s="117"/>
      <c r="L132" s="51" t="n">
        <v>0</v>
      </c>
    </row>
    <row r="133" customFormat="false" ht="14.65" hidden="false" customHeight="false" outlineLevel="0" collapsed="false">
      <c r="A133" s="78"/>
      <c r="B133" s="79"/>
      <c r="C133" s="80" t="n">
        <v>2</v>
      </c>
      <c r="D133" s="116" t="s">
        <v>275</v>
      </c>
      <c r="E133" s="117"/>
      <c r="F133" s="117"/>
      <c r="G133" s="117"/>
      <c r="H133" s="50" t="s">
        <v>276</v>
      </c>
      <c r="I133" s="118"/>
      <c r="J133" s="118" t="n">
        <v>0</v>
      </c>
      <c r="K133" s="117"/>
      <c r="L133" s="51" t="n">
        <v>0</v>
      </c>
    </row>
    <row r="134" customFormat="false" ht="14.65" hidden="false" customHeight="false" outlineLevel="0" collapsed="false">
      <c r="A134" s="78"/>
      <c r="B134" s="79"/>
      <c r="C134" s="80" t="n">
        <v>3</v>
      </c>
      <c r="D134" s="116" t="s">
        <v>277</v>
      </c>
      <c r="E134" s="117"/>
      <c r="F134" s="117"/>
      <c r="G134" s="117"/>
      <c r="H134" s="50" t="s">
        <v>278</v>
      </c>
      <c r="I134" s="118"/>
      <c r="J134" s="118" t="n">
        <v>0</v>
      </c>
      <c r="K134" s="117"/>
      <c r="L134" s="51" t="n">
        <v>0</v>
      </c>
    </row>
    <row r="135" customFormat="false" ht="14.65" hidden="false" customHeight="false" outlineLevel="0" collapsed="false">
      <c r="A135" s="78"/>
      <c r="B135" s="79"/>
      <c r="C135" s="80" t="n">
        <v>4</v>
      </c>
      <c r="D135" s="116" t="s">
        <v>279</v>
      </c>
      <c r="E135" s="117"/>
      <c r="F135" s="117"/>
      <c r="G135" s="117"/>
      <c r="H135" s="50" t="s">
        <v>280</v>
      </c>
      <c r="I135" s="118"/>
      <c r="J135" s="118" t="n">
        <v>0</v>
      </c>
      <c r="K135" s="117"/>
      <c r="L135" s="51" t="n">
        <v>0</v>
      </c>
    </row>
    <row r="136" customFormat="false" ht="14.65" hidden="false" customHeight="false" outlineLevel="0" collapsed="false">
      <c r="A136" s="78"/>
      <c r="B136" s="79"/>
      <c r="C136" s="80" t="n">
        <v>5</v>
      </c>
      <c r="D136" s="116" t="s">
        <v>281</v>
      </c>
      <c r="E136" s="117"/>
      <c r="F136" s="117"/>
      <c r="G136" s="117"/>
      <c r="H136" s="50" t="s">
        <v>282</v>
      </c>
      <c r="I136" s="118"/>
      <c r="J136" s="118" t="n">
        <v>0</v>
      </c>
      <c r="K136" s="117"/>
      <c r="L136" s="51" t="n">
        <v>0</v>
      </c>
    </row>
    <row r="137" customFormat="false" ht="14.65" hidden="false" customHeight="false" outlineLevel="0" collapsed="false">
      <c r="A137" s="78"/>
      <c r="B137" s="79"/>
      <c r="C137" s="80" t="n">
        <v>6</v>
      </c>
      <c r="D137" s="116" t="s">
        <v>283</v>
      </c>
      <c r="E137" s="117"/>
      <c r="F137" s="117"/>
      <c r="G137" s="117"/>
      <c r="H137" s="50" t="s">
        <v>284</v>
      </c>
      <c r="I137" s="118"/>
      <c r="J137" s="118" t="n">
        <v>0</v>
      </c>
      <c r="K137" s="117"/>
      <c r="L137" s="51" t="n">
        <v>0</v>
      </c>
    </row>
    <row r="138" customFormat="false" ht="14.65" hidden="false" customHeight="false" outlineLevel="0" collapsed="false">
      <c r="A138" s="78"/>
      <c r="B138" s="79"/>
      <c r="C138" s="80" t="n">
        <v>7</v>
      </c>
      <c r="D138" s="116" t="s">
        <v>285</v>
      </c>
      <c r="E138" s="117"/>
      <c r="F138" s="117"/>
      <c r="G138" s="117"/>
      <c r="H138" s="50" t="s">
        <v>286</v>
      </c>
      <c r="I138" s="118"/>
      <c r="J138" s="118" t="n">
        <v>0</v>
      </c>
      <c r="K138" s="117"/>
      <c r="L138" s="51" t="n">
        <v>0</v>
      </c>
    </row>
    <row r="139" customFormat="false" ht="14.65" hidden="false" customHeight="false" outlineLevel="0" collapsed="false">
      <c r="A139" s="87"/>
      <c r="B139" s="87"/>
      <c r="C139" s="80" t="n">
        <v>8</v>
      </c>
      <c r="D139" s="116" t="s">
        <v>287</v>
      </c>
      <c r="E139" s="117"/>
      <c r="F139" s="117"/>
      <c r="G139" s="117"/>
      <c r="H139" s="50" t="s">
        <v>288</v>
      </c>
      <c r="I139" s="118"/>
      <c r="J139" s="118" t="n">
        <v>0</v>
      </c>
      <c r="K139" s="117"/>
      <c r="L139" s="51" t="n">
        <v>0</v>
      </c>
    </row>
    <row r="140" customFormat="false" ht="14.65" hidden="false" customHeight="false" outlineLevel="0" collapsed="false">
      <c r="A140" s="87"/>
      <c r="B140" s="87"/>
      <c r="C140" s="80" t="n">
        <v>9</v>
      </c>
      <c r="D140" s="119" t="s">
        <v>289</v>
      </c>
      <c r="E140" s="120"/>
      <c r="F140" s="120"/>
      <c r="G140" s="120"/>
      <c r="H140" s="66" t="s">
        <v>290</v>
      </c>
      <c r="I140" s="121"/>
      <c r="J140" s="121" t="n">
        <f aca="false">SUM(J141:J143)</f>
        <v>0</v>
      </c>
      <c r="K140" s="120"/>
      <c r="L140" s="67" t="n">
        <f aca="false">SUM(L141:L143)</f>
        <v>0</v>
      </c>
    </row>
    <row r="141" customFormat="false" ht="14.65" hidden="false" customHeight="false" outlineLevel="0" collapsed="false">
      <c r="A141" s="87"/>
      <c r="B141" s="87"/>
      <c r="C141" s="80" t="s">
        <v>291</v>
      </c>
      <c r="D141" s="116" t="s">
        <v>292</v>
      </c>
      <c r="E141" s="117"/>
      <c r="F141" s="117"/>
      <c r="G141" s="117"/>
      <c r="H141" s="50" t="s">
        <v>293</v>
      </c>
      <c r="I141" s="118"/>
      <c r="J141" s="118" t="n">
        <v>0</v>
      </c>
      <c r="K141" s="117"/>
      <c r="L141" s="51" t="n">
        <v>0</v>
      </c>
    </row>
    <row r="142" customFormat="false" ht="14.65" hidden="false" customHeight="false" outlineLevel="0" collapsed="false">
      <c r="A142" s="87"/>
      <c r="B142" s="87"/>
      <c r="C142" s="80" t="s">
        <v>294</v>
      </c>
      <c r="D142" s="116" t="s">
        <v>295</v>
      </c>
      <c r="E142" s="117"/>
      <c r="F142" s="117"/>
      <c r="G142" s="117"/>
      <c r="H142" s="50" t="s">
        <v>296</v>
      </c>
      <c r="I142" s="118"/>
      <c r="J142" s="118" t="n">
        <v>0</v>
      </c>
      <c r="K142" s="117"/>
      <c r="L142" s="51" t="n">
        <v>0</v>
      </c>
    </row>
    <row r="143" customFormat="false" ht="14.65" hidden="false" customHeight="false" outlineLevel="0" collapsed="false">
      <c r="A143" s="87"/>
      <c r="B143" s="87"/>
      <c r="C143" s="125" t="s">
        <v>297</v>
      </c>
      <c r="D143" s="116" t="s">
        <v>298</v>
      </c>
      <c r="E143" s="117"/>
      <c r="F143" s="117"/>
      <c r="G143" s="117"/>
      <c r="H143" s="50" t="s">
        <v>299</v>
      </c>
      <c r="I143" s="118"/>
      <c r="J143" s="118" t="n">
        <v>0</v>
      </c>
      <c r="K143" s="117"/>
      <c r="L143" s="51" t="n">
        <v>0</v>
      </c>
    </row>
    <row r="144" customFormat="false" ht="14.65" hidden="false" customHeight="false" outlineLevel="0" collapsed="false">
      <c r="A144" s="75" t="s">
        <v>102</v>
      </c>
      <c r="B144" s="76" t="s">
        <v>47</v>
      </c>
      <c r="C144" s="77"/>
      <c r="D144" s="124" t="s">
        <v>300</v>
      </c>
      <c r="E144" s="114"/>
      <c r="F144" s="114"/>
      <c r="G144" s="114"/>
      <c r="H144" s="59" t="s">
        <v>301</v>
      </c>
      <c r="I144" s="115"/>
      <c r="J144" s="115" t="n">
        <f aca="false">+J145+SUM(J148:J154)</f>
        <v>0</v>
      </c>
      <c r="K144" s="114"/>
      <c r="L144" s="60" t="n">
        <f aca="false">+L145+SUM(L148:L154)</f>
        <v>0</v>
      </c>
    </row>
    <row r="145" customFormat="false" ht="14.65" hidden="false" customHeight="false" outlineLevel="0" collapsed="false">
      <c r="A145" s="78" t="s">
        <v>102</v>
      </c>
      <c r="B145" s="79" t="s">
        <v>47</v>
      </c>
      <c r="C145" s="80" t="n">
        <v>1</v>
      </c>
      <c r="D145" s="119" t="s">
        <v>269</v>
      </c>
      <c r="E145" s="120"/>
      <c r="F145" s="120"/>
      <c r="G145" s="120"/>
      <c r="H145" s="66" t="s">
        <v>302</v>
      </c>
      <c r="I145" s="121"/>
      <c r="J145" s="121" t="n">
        <f aca="false">J146+J147</f>
        <v>0</v>
      </c>
      <c r="K145" s="120"/>
      <c r="L145" s="67" t="n">
        <f aca="false">L146+L147</f>
        <v>0</v>
      </c>
    </row>
    <row r="146" customFormat="false" ht="14.65" hidden="false" customHeight="false" outlineLevel="0" collapsed="false">
      <c r="A146" s="78"/>
      <c r="B146" s="79"/>
      <c r="C146" s="80" t="s">
        <v>52</v>
      </c>
      <c r="D146" s="116" t="s">
        <v>271</v>
      </c>
      <c r="E146" s="117"/>
      <c r="F146" s="117"/>
      <c r="G146" s="117"/>
      <c r="H146" s="50" t="s">
        <v>303</v>
      </c>
      <c r="I146" s="118"/>
      <c r="J146" s="118" t="n">
        <v>0</v>
      </c>
      <c r="K146" s="117"/>
      <c r="L146" s="51" t="n">
        <v>0</v>
      </c>
    </row>
    <row r="147" customFormat="false" ht="14.65" hidden="false" customHeight="false" outlineLevel="0" collapsed="false">
      <c r="A147" s="78"/>
      <c r="B147" s="79"/>
      <c r="C147" s="80" t="s">
        <v>55</v>
      </c>
      <c r="D147" s="116" t="s">
        <v>273</v>
      </c>
      <c r="E147" s="117"/>
      <c r="F147" s="117"/>
      <c r="G147" s="117"/>
      <c r="H147" s="50" t="s">
        <v>304</v>
      </c>
      <c r="I147" s="118"/>
      <c r="J147" s="118" t="n">
        <v>0</v>
      </c>
      <c r="K147" s="117"/>
      <c r="L147" s="51" t="n">
        <v>0</v>
      </c>
    </row>
    <row r="148" customFormat="false" ht="14.65" hidden="false" customHeight="false" outlineLevel="0" collapsed="false">
      <c r="A148" s="78"/>
      <c r="B148" s="79"/>
      <c r="C148" s="80" t="s">
        <v>18</v>
      </c>
      <c r="D148" s="116" t="s">
        <v>275</v>
      </c>
      <c r="E148" s="117"/>
      <c r="F148" s="117"/>
      <c r="G148" s="117"/>
      <c r="H148" s="50" t="s">
        <v>305</v>
      </c>
      <c r="I148" s="118"/>
      <c r="J148" s="118" t="n">
        <v>0</v>
      </c>
      <c r="K148" s="117"/>
      <c r="L148" s="51" t="n">
        <v>0</v>
      </c>
    </row>
    <row r="149" customFormat="false" ht="14.65" hidden="false" customHeight="false" outlineLevel="0" collapsed="false">
      <c r="A149" s="78"/>
      <c r="B149" s="79"/>
      <c r="C149" s="80" t="s">
        <v>21</v>
      </c>
      <c r="D149" s="116" t="s">
        <v>306</v>
      </c>
      <c r="E149" s="117"/>
      <c r="F149" s="117"/>
      <c r="G149" s="117"/>
      <c r="H149" s="50" t="s">
        <v>307</v>
      </c>
      <c r="I149" s="118"/>
      <c r="J149" s="118" t="n">
        <v>0</v>
      </c>
      <c r="K149" s="117"/>
      <c r="L149" s="51" t="n">
        <v>0</v>
      </c>
    </row>
    <row r="150" customFormat="false" ht="14.65" hidden="false" customHeight="false" outlineLevel="0" collapsed="false">
      <c r="A150" s="78"/>
      <c r="B150" s="79"/>
      <c r="C150" s="80" t="s">
        <v>24</v>
      </c>
      <c r="D150" s="116" t="s">
        <v>279</v>
      </c>
      <c r="E150" s="117"/>
      <c r="F150" s="117"/>
      <c r="G150" s="117"/>
      <c r="H150" s="50" t="s">
        <v>308</v>
      </c>
      <c r="I150" s="118"/>
      <c r="J150" s="118" t="n">
        <v>0</v>
      </c>
      <c r="K150" s="117"/>
      <c r="L150" s="51" t="n">
        <v>0</v>
      </c>
    </row>
    <row r="151" customFormat="false" ht="14.65" hidden="false" customHeight="false" outlineLevel="0" collapsed="false">
      <c r="A151" s="78"/>
      <c r="B151" s="79"/>
      <c r="C151" s="80" t="s">
        <v>26</v>
      </c>
      <c r="D151" s="116" t="s">
        <v>309</v>
      </c>
      <c r="E151" s="117"/>
      <c r="F151" s="117"/>
      <c r="G151" s="117"/>
      <c r="H151" s="50" t="s">
        <v>310</v>
      </c>
      <c r="I151" s="118"/>
      <c r="J151" s="118" t="n">
        <v>0</v>
      </c>
      <c r="K151" s="117"/>
      <c r="L151" s="51" t="n">
        <v>0</v>
      </c>
    </row>
    <row r="152" customFormat="false" ht="14.65" hidden="false" customHeight="false" outlineLevel="0" collapsed="false">
      <c r="A152" s="78"/>
      <c r="B152" s="79"/>
      <c r="C152" s="80" t="s">
        <v>28</v>
      </c>
      <c r="D152" s="116" t="s">
        <v>283</v>
      </c>
      <c r="E152" s="117"/>
      <c r="F152" s="117"/>
      <c r="G152" s="117"/>
      <c r="H152" s="50" t="s">
        <v>311</v>
      </c>
      <c r="I152" s="118"/>
      <c r="J152" s="118" t="n">
        <v>0</v>
      </c>
      <c r="K152" s="117"/>
      <c r="L152" s="51" t="n">
        <v>0</v>
      </c>
    </row>
    <row r="153" customFormat="false" ht="14.65" hidden="false" customHeight="false" outlineLevel="0" collapsed="false">
      <c r="A153" s="78"/>
      <c r="B153" s="79"/>
      <c r="C153" s="80" t="s">
        <v>31</v>
      </c>
      <c r="D153" s="116" t="s">
        <v>285</v>
      </c>
      <c r="E153" s="117"/>
      <c r="F153" s="117"/>
      <c r="G153" s="117"/>
      <c r="H153" s="50" t="s">
        <v>312</v>
      </c>
      <c r="I153" s="118"/>
      <c r="J153" s="118" t="n">
        <v>0</v>
      </c>
      <c r="K153" s="117"/>
      <c r="L153" s="51" t="n">
        <v>0</v>
      </c>
    </row>
    <row r="154" customFormat="false" ht="14.65" hidden="false" customHeight="false" outlineLevel="0" collapsed="false">
      <c r="A154" s="78"/>
      <c r="B154" s="79"/>
      <c r="C154" s="80" t="s">
        <v>34</v>
      </c>
      <c r="D154" s="119" t="s">
        <v>289</v>
      </c>
      <c r="E154" s="120"/>
      <c r="F154" s="120"/>
      <c r="G154" s="120"/>
      <c r="H154" s="66" t="s">
        <v>313</v>
      </c>
      <c r="I154" s="121"/>
      <c r="J154" s="121" t="n">
        <f aca="false">+SUM(J155:J161)</f>
        <v>0</v>
      </c>
      <c r="K154" s="120"/>
      <c r="L154" s="67" t="n">
        <f aca="false">+SUM(L155:L161)</f>
        <v>0</v>
      </c>
    </row>
    <row r="155" customFormat="false" ht="14.65" hidden="false" customHeight="false" outlineLevel="0" collapsed="false">
      <c r="A155" s="78"/>
      <c r="B155" s="79"/>
      <c r="C155" s="80" t="s">
        <v>314</v>
      </c>
      <c r="D155" s="116" t="s">
        <v>292</v>
      </c>
      <c r="E155" s="117"/>
      <c r="F155" s="117"/>
      <c r="G155" s="117"/>
      <c r="H155" s="50" t="s">
        <v>315</v>
      </c>
      <c r="I155" s="118"/>
      <c r="J155" s="118" t="n">
        <v>0</v>
      </c>
      <c r="K155" s="117"/>
      <c r="L155" s="51" t="n">
        <v>0</v>
      </c>
    </row>
    <row r="156" customFormat="false" ht="14.65" hidden="false" customHeight="false" outlineLevel="0" collapsed="false">
      <c r="A156" s="78"/>
      <c r="B156" s="79"/>
      <c r="C156" s="80" t="s">
        <v>316</v>
      </c>
      <c r="D156" s="116" t="s">
        <v>317</v>
      </c>
      <c r="E156" s="117"/>
      <c r="F156" s="117"/>
      <c r="G156" s="117"/>
      <c r="H156" s="50" t="s">
        <v>318</v>
      </c>
      <c r="I156" s="118"/>
      <c r="J156" s="118" t="n">
        <v>0</v>
      </c>
      <c r="K156" s="117"/>
      <c r="L156" s="51" t="n">
        <v>0</v>
      </c>
    </row>
    <row r="157" customFormat="false" ht="14.65" hidden="false" customHeight="false" outlineLevel="0" collapsed="false">
      <c r="A157" s="78"/>
      <c r="B157" s="79"/>
      <c r="C157" s="80" t="s">
        <v>319</v>
      </c>
      <c r="D157" s="116" t="s">
        <v>320</v>
      </c>
      <c r="E157" s="117"/>
      <c r="F157" s="117"/>
      <c r="G157" s="117"/>
      <c r="H157" s="50" t="s">
        <v>321</v>
      </c>
      <c r="I157" s="118"/>
      <c r="J157" s="118" t="n">
        <v>0</v>
      </c>
      <c r="K157" s="117"/>
      <c r="L157" s="51" t="n">
        <v>0</v>
      </c>
    </row>
    <row r="158" customFormat="false" ht="14.65" hidden="false" customHeight="false" outlineLevel="0" collapsed="false">
      <c r="A158" s="78"/>
      <c r="B158" s="79"/>
      <c r="C158" s="80" t="s">
        <v>322</v>
      </c>
      <c r="D158" s="116" t="s">
        <v>323</v>
      </c>
      <c r="E158" s="117"/>
      <c r="F158" s="117"/>
      <c r="G158" s="117"/>
      <c r="H158" s="50" t="s">
        <v>324</v>
      </c>
      <c r="I158" s="118"/>
      <c r="J158" s="118" t="n">
        <v>0</v>
      </c>
      <c r="K158" s="117"/>
      <c r="L158" s="51" t="n">
        <v>0</v>
      </c>
    </row>
    <row r="159" customFormat="false" ht="14.65" hidden="false" customHeight="false" outlineLevel="0" collapsed="false">
      <c r="A159" s="78"/>
      <c r="B159" s="79"/>
      <c r="C159" s="80" t="s">
        <v>325</v>
      </c>
      <c r="D159" s="116" t="s">
        <v>326</v>
      </c>
      <c r="E159" s="117"/>
      <c r="F159" s="117"/>
      <c r="G159" s="117"/>
      <c r="H159" s="50" t="s">
        <v>327</v>
      </c>
      <c r="I159" s="118"/>
      <c r="J159" s="118" t="n">
        <v>0</v>
      </c>
      <c r="K159" s="117"/>
      <c r="L159" s="51" t="n">
        <v>0</v>
      </c>
    </row>
    <row r="160" customFormat="false" ht="14.65" hidden="false" customHeight="false" outlineLevel="0" collapsed="false">
      <c r="A160" s="78"/>
      <c r="B160" s="79"/>
      <c r="C160" s="80" t="s">
        <v>328</v>
      </c>
      <c r="D160" s="116" t="s">
        <v>329</v>
      </c>
      <c r="E160" s="117"/>
      <c r="F160" s="117"/>
      <c r="G160" s="117"/>
      <c r="H160" s="50" t="s">
        <v>330</v>
      </c>
      <c r="I160" s="118"/>
      <c r="J160" s="118" t="n">
        <v>0</v>
      </c>
      <c r="K160" s="117"/>
      <c r="L160" s="51" t="n">
        <v>0</v>
      </c>
    </row>
    <row r="161" customFormat="false" ht="14.65" hidden="false" customHeight="false" outlineLevel="0" collapsed="false">
      <c r="A161" s="81"/>
      <c r="B161" s="90"/>
      <c r="C161" s="82" t="s">
        <v>331</v>
      </c>
      <c r="D161" s="116" t="s">
        <v>298</v>
      </c>
      <c r="E161" s="117"/>
      <c r="F161" s="117"/>
      <c r="G161" s="117"/>
      <c r="H161" s="50" t="s">
        <v>332</v>
      </c>
      <c r="I161" s="118"/>
      <c r="J161" s="118" t="n">
        <v>0</v>
      </c>
      <c r="K161" s="117"/>
      <c r="L161" s="51" t="n">
        <v>0</v>
      </c>
    </row>
    <row r="162" customFormat="false" ht="14.65" hidden="false" customHeight="false" outlineLevel="0" collapsed="false">
      <c r="A162" s="75" t="s">
        <v>102</v>
      </c>
      <c r="B162" s="76" t="s">
        <v>79</v>
      </c>
      <c r="C162" s="77"/>
      <c r="D162" s="124" t="s">
        <v>333</v>
      </c>
      <c r="E162" s="114"/>
      <c r="F162" s="114"/>
      <c r="G162" s="114"/>
      <c r="H162" s="59" t="s">
        <v>334</v>
      </c>
      <c r="I162" s="126"/>
      <c r="J162" s="126" t="n">
        <f aca="false">+SUM(J163:J164)</f>
        <v>0</v>
      </c>
      <c r="K162" s="114"/>
      <c r="L162" s="127" t="n">
        <f aca="false">+SUM(L163:L164)</f>
        <v>0</v>
      </c>
      <c r="M162" s="94" t="s">
        <v>335</v>
      </c>
    </row>
    <row r="163" customFormat="false" ht="14.65" hidden="false" customHeight="false" outlineLevel="0" collapsed="false">
      <c r="A163" s="78" t="s">
        <v>102</v>
      </c>
      <c r="B163" s="79" t="s">
        <v>79</v>
      </c>
      <c r="C163" s="80" t="n">
        <v>1</v>
      </c>
      <c r="D163" s="116" t="s">
        <v>336</v>
      </c>
      <c r="E163" s="117"/>
      <c r="F163" s="117"/>
      <c r="G163" s="117"/>
      <c r="H163" s="50" t="s">
        <v>337</v>
      </c>
      <c r="I163" s="118"/>
      <c r="J163" s="118" t="n">
        <v>0</v>
      </c>
      <c r="K163" s="117"/>
      <c r="L163" s="51" t="n">
        <v>0</v>
      </c>
      <c r="M163" s="94"/>
    </row>
    <row r="164" customFormat="false" ht="14.65" hidden="false" customHeight="false" outlineLevel="0" collapsed="false">
      <c r="A164" s="78"/>
      <c r="B164" s="79"/>
      <c r="C164" s="80" t="s">
        <v>18</v>
      </c>
      <c r="D164" s="116" t="s">
        <v>338</v>
      </c>
      <c r="E164" s="117"/>
      <c r="F164" s="117"/>
      <c r="G164" s="117"/>
      <c r="H164" s="50" t="s">
        <v>339</v>
      </c>
      <c r="I164" s="118"/>
      <c r="J164" s="118" t="n">
        <v>0</v>
      </c>
      <c r="K164" s="117"/>
      <c r="L164" s="51" t="n">
        <v>0</v>
      </c>
      <c r="M164" s="94"/>
    </row>
    <row r="165" customFormat="false" ht="14.65" hidden="false" customHeight="false" outlineLevel="0" collapsed="false">
      <c r="A165" s="75" t="s">
        <v>197</v>
      </c>
      <c r="B165" s="76"/>
      <c r="C165" s="77"/>
      <c r="D165" s="110" t="s">
        <v>333</v>
      </c>
      <c r="E165" s="111"/>
      <c r="F165" s="111"/>
      <c r="G165" s="111"/>
      <c r="H165" s="43" t="s">
        <v>340</v>
      </c>
      <c r="I165" s="112"/>
      <c r="J165" s="112" t="n">
        <f aca="false">J166+J167</f>
        <v>0</v>
      </c>
      <c r="K165" s="111"/>
      <c r="L165" s="54" t="n">
        <f aca="false">L166+L167</f>
        <v>0</v>
      </c>
      <c r="M165" s="94" t="s">
        <v>335</v>
      </c>
    </row>
    <row r="166" customFormat="false" ht="14.65" hidden="false" customHeight="false" outlineLevel="0" collapsed="false">
      <c r="A166" s="78" t="s">
        <v>197</v>
      </c>
      <c r="B166" s="79"/>
      <c r="C166" s="80" t="s">
        <v>15</v>
      </c>
      <c r="D166" s="116" t="s">
        <v>336</v>
      </c>
      <c r="E166" s="117"/>
      <c r="F166" s="117"/>
      <c r="G166" s="117"/>
      <c r="H166" s="50" t="s">
        <v>341</v>
      </c>
      <c r="I166" s="118"/>
      <c r="J166" s="118" t="n">
        <v>0</v>
      </c>
      <c r="K166" s="117"/>
      <c r="L166" s="51" t="n">
        <v>0</v>
      </c>
    </row>
    <row r="167" customFormat="false" ht="14.65" hidden="false" customHeight="false" outlineLevel="0" collapsed="false">
      <c r="A167" s="87"/>
      <c r="B167" s="95"/>
      <c r="C167" s="125" t="s">
        <v>18</v>
      </c>
      <c r="D167" s="116" t="s">
        <v>338</v>
      </c>
      <c r="E167" s="117"/>
      <c r="F167" s="117"/>
      <c r="G167" s="117"/>
      <c r="H167" s="50" t="s">
        <v>342</v>
      </c>
      <c r="I167" s="118"/>
      <c r="J167" s="118" t="n">
        <v>0</v>
      </c>
      <c r="K167" s="117"/>
      <c r="L167" s="51" t="n">
        <v>0</v>
      </c>
    </row>
    <row r="168" customFormat="false" ht="14.65" hidden="false" customHeight="false" outlineLevel="0" collapsed="false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customFormat="false" ht="22" hidden="false" customHeight="true" outlineLevel="0" collapsed="false">
      <c r="A169" s="128" t="s">
        <v>343</v>
      </c>
      <c r="B169" s="128"/>
      <c r="C169" s="128"/>
      <c r="D169" s="129" t="s">
        <v>344</v>
      </c>
      <c r="E169" s="129"/>
      <c r="F169" s="129"/>
      <c r="G169" s="129"/>
      <c r="H169" s="129" t="s">
        <v>345</v>
      </c>
      <c r="I169" s="129"/>
      <c r="J169" s="129"/>
      <c r="K169" s="129"/>
      <c r="L169" s="129"/>
    </row>
    <row r="170" customFormat="false" ht="52" hidden="false" customHeight="true" outlineLevel="0" collapsed="false">
      <c r="A170" s="130"/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</row>
  </sheetData>
  <mergeCells count="133">
    <mergeCell ref="A2:C8"/>
    <mergeCell ref="E2:H2"/>
    <mergeCell ref="J2:L2"/>
    <mergeCell ref="J3:L3"/>
    <mergeCell ref="E4:H4"/>
    <mergeCell ref="J4:L4"/>
    <mergeCell ref="E5:H5"/>
    <mergeCell ref="J5:L5"/>
    <mergeCell ref="J6:L6"/>
    <mergeCell ref="E7:H7"/>
    <mergeCell ref="J7:L7"/>
    <mergeCell ref="E8:H8"/>
    <mergeCell ref="J8:L8"/>
    <mergeCell ref="E9:H9"/>
    <mergeCell ref="K10:L10"/>
    <mergeCell ref="A11:G14"/>
    <mergeCell ref="I11:K12"/>
    <mergeCell ref="L11:L12"/>
    <mergeCell ref="H12:H14"/>
    <mergeCell ref="A15:C15"/>
    <mergeCell ref="D15:G15"/>
    <mergeCell ref="B16:C16"/>
    <mergeCell ref="D16:G16"/>
    <mergeCell ref="B17:C17"/>
    <mergeCell ref="D17:G17"/>
    <mergeCell ref="D18:G18"/>
    <mergeCell ref="D19:G19"/>
    <mergeCell ref="A20:B27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A31:B4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A43:B50"/>
    <mergeCell ref="D43:G43"/>
    <mergeCell ref="D44:G44"/>
    <mergeCell ref="D45:G45"/>
    <mergeCell ref="D46:G46"/>
    <mergeCell ref="D47:G47"/>
    <mergeCell ref="D48:G48"/>
    <mergeCell ref="D49:G49"/>
    <mergeCell ref="D50:G50"/>
    <mergeCell ref="B51:C51"/>
    <mergeCell ref="D51:G51"/>
    <mergeCell ref="D52:G52"/>
    <mergeCell ref="D53:G53"/>
    <mergeCell ref="A54:B59"/>
    <mergeCell ref="D54:G54"/>
    <mergeCell ref="D55:G55"/>
    <mergeCell ref="D56:G56"/>
    <mergeCell ref="D57:G57"/>
    <mergeCell ref="D58:G58"/>
    <mergeCell ref="D59:G59"/>
    <mergeCell ref="D60:G60"/>
    <mergeCell ref="D61:G61"/>
    <mergeCell ref="A62:B70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71:G71"/>
    <mergeCell ref="A72:B8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A83:B85"/>
    <mergeCell ref="D83:G83"/>
    <mergeCell ref="D84:G84"/>
    <mergeCell ref="D85:G85"/>
    <mergeCell ref="D86:G86"/>
    <mergeCell ref="D87:G87"/>
    <mergeCell ref="D88:G88"/>
    <mergeCell ref="D89:G89"/>
    <mergeCell ref="D90:G90"/>
    <mergeCell ref="A91:B91"/>
    <mergeCell ref="D91:G91"/>
    <mergeCell ref="D92:G92"/>
    <mergeCell ref="D93:G93"/>
    <mergeCell ref="D94:G94"/>
    <mergeCell ref="D95:G95"/>
    <mergeCell ref="A97:G99"/>
    <mergeCell ref="I97:K97"/>
    <mergeCell ref="I98:K98"/>
    <mergeCell ref="I99:K99"/>
    <mergeCell ref="A100:C100"/>
    <mergeCell ref="D100:G100"/>
    <mergeCell ref="B101:C101"/>
    <mergeCell ref="A103:B105"/>
    <mergeCell ref="A109:B113"/>
    <mergeCell ref="A116:B116"/>
    <mergeCell ref="A119:B119"/>
    <mergeCell ref="A122:C122"/>
    <mergeCell ref="A125:B127"/>
    <mergeCell ref="A139:B143"/>
    <mergeCell ref="A168:L168"/>
    <mergeCell ref="A169:C169"/>
    <mergeCell ref="D169:G169"/>
    <mergeCell ref="H169:L169"/>
    <mergeCell ref="A170:C170"/>
    <mergeCell ref="D170:G170"/>
    <mergeCell ref="H170:L170"/>
  </mergeCells>
  <printOptions headings="false" gridLines="false" gridLinesSet="true" horizontalCentered="true" verticalCentered="false"/>
  <pageMargins left="0.466666666666667" right="0.403472222222222" top="0.385416666666667" bottom="0.275" header="0.511805555555555" footer="0.511805555555555"/>
  <pageSetup paperSize="9" scale="100" firstPageNumber="1" fitToWidth="1" fitToHeight="4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B7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4" activeCellId="0" sqref="E4"/>
    </sheetView>
  </sheetViews>
  <sheetFormatPr defaultRowHeight="14.65" zeroHeight="false" outlineLevelRow="0" outlineLevelCol="0"/>
  <cols>
    <col collapsed="false" customWidth="true" hidden="false" outlineLevel="0" max="1" min="1" style="3" width="2.7"/>
    <col collapsed="false" customWidth="true" hidden="false" outlineLevel="0" max="2" min="2" style="3" width="2.99"/>
    <col collapsed="false" customWidth="true" hidden="false" outlineLevel="0" max="3" min="3" style="3" width="3.27"/>
    <col collapsed="false" customWidth="true" hidden="false" outlineLevel="0" max="4" min="4" style="3" width="21.39"/>
    <col collapsed="false" customWidth="true" hidden="false" outlineLevel="0" max="5" min="5" style="3" width="5.7"/>
    <col collapsed="false" customWidth="true" hidden="false" outlineLevel="0" max="6" min="6" style="3" width="10.69"/>
    <col collapsed="false" customWidth="true" hidden="false" outlineLevel="0" max="8" min="7" style="3" width="5.7"/>
    <col collapsed="false" customWidth="true" hidden="false" outlineLevel="0" max="9" min="9" style="3" width="10.84"/>
    <col collapsed="false" customWidth="true" hidden="false" outlineLevel="0" max="10" min="10" style="1" width="5.7"/>
    <col collapsed="false" customWidth="true" hidden="false" outlineLevel="0" max="11" min="11" style="3" width="12.5"/>
    <col collapsed="false" customWidth="true" hidden="false" outlineLevel="0" max="12" min="12" style="3" width="10.2"/>
    <col collapsed="false" customWidth="true" hidden="false" outlineLevel="0" max="50" min="13" style="5" width="9.13"/>
    <col collapsed="false" customWidth="true" hidden="false" outlineLevel="0" max="255" min="51" style="3" width="9.13"/>
    <col collapsed="false" customWidth="true" hidden="false" outlineLevel="0" max="1022" min="256" style="6" width="9.13"/>
    <col collapsed="false" customWidth="false" hidden="false" outlineLevel="0" max="1025" min="1023" style="6" width="11.52"/>
  </cols>
  <sheetData>
    <row r="1" customFormat="false" ht="12.8" hidden="false" customHeight="true" outlineLevel="0" collapsed="false">
      <c r="A1" s="7"/>
      <c r="B1" s="8"/>
      <c r="C1" s="8"/>
      <c r="D1" s="8"/>
      <c r="E1" s="132"/>
      <c r="F1" s="133"/>
      <c r="G1" s="133"/>
      <c r="H1" s="133"/>
      <c r="I1" s="133"/>
      <c r="J1" s="134"/>
      <c r="K1" s="11"/>
      <c r="L1" s="11"/>
    </row>
    <row r="2" customFormat="false" ht="27" hidden="false" customHeight="true" outlineLevel="0" collapsed="false">
      <c r="A2" s="12" t="s">
        <v>0</v>
      </c>
      <c r="B2" s="12"/>
      <c r="C2" s="12"/>
      <c r="D2" s="8"/>
      <c r="E2" s="132" t="s">
        <v>346</v>
      </c>
      <c r="F2" s="132"/>
      <c r="G2" s="132"/>
      <c r="H2" s="132"/>
      <c r="I2" s="132"/>
      <c r="J2" s="134"/>
      <c r="K2" s="11" t="s">
        <v>2</v>
      </c>
      <c r="L2" s="11"/>
    </row>
    <row r="3" customFormat="false" ht="15.75" hidden="false" customHeight="true" outlineLevel="0" collapsed="false">
      <c r="A3" s="12"/>
      <c r="B3" s="12"/>
      <c r="C3" s="12"/>
      <c r="D3" s="13"/>
      <c r="E3" s="135" t="s">
        <v>3</v>
      </c>
      <c r="F3" s="135"/>
      <c r="G3" s="135"/>
      <c r="H3" s="135"/>
      <c r="I3" s="135"/>
      <c r="J3" s="134"/>
      <c r="K3" s="136" t="str">
        <f aca="false">IF(Rozvaha!J3="","",Rozvaha!J3)</f>
        <v/>
      </c>
      <c r="L3" s="136"/>
    </row>
    <row r="4" customFormat="false" ht="24.95" hidden="false" customHeight="true" outlineLevel="0" collapsed="false">
      <c r="A4" s="12"/>
      <c r="B4" s="12"/>
      <c r="C4" s="12"/>
      <c r="D4" s="137"/>
      <c r="E4" s="138" t="s">
        <v>5</v>
      </c>
      <c r="F4" s="138"/>
      <c r="G4" s="138"/>
      <c r="H4" s="138"/>
      <c r="I4" s="138"/>
      <c r="J4" s="134"/>
      <c r="K4" s="7" t="s">
        <v>4</v>
      </c>
      <c r="L4" s="7"/>
    </row>
    <row r="5" customFormat="false" ht="15" hidden="false" customHeight="true" outlineLevel="0" collapsed="false">
      <c r="A5" s="12"/>
      <c r="B5" s="12"/>
      <c r="C5" s="12"/>
      <c r="D5" s="139"/>
      <c r="E5" s="140" t="s">
        <v>347</v>
      </c>
      <c r="F5" s="140"/>
      <c r="G5" s="140"/>
      <c r="H5" s="140"/>
      <c r="I5" s="140"/>
      <c r="J5" s="134"/>
      <c r="K5" s="141" t="str">
        <f aca="false">IF(Rozvaha!J5="","",Rozvaha!J5)</f>
        <v/>
      </c>
      <c r="L5" s="141"/>
    </row>
    <row r="6" customFormat="false" ht="15" hidden="false" customHeight="true" outlineLevel="0" collapsed="false">
      <c r="A6" s="12"/>
      <c r="B6" s="12"/>
      <c r="C6" s="12"/>
      <c r="D6" s="139"/>
      <c r="E6" s="142"/>
      <c r="F6" s="142"/>
      <c r="G6" s="142"/>
      <c r="H6" s="142"/>
      <c r="I6" s="142"/>
      <c r="J6" s="134"/>
      <c r="K6" s="143" t="str">
        <f aca="false">IF(Rozvaha!J6="","",Rozvaha!J6)</f>
        <v/>
      </c>
      <c r="L6" s="143"/>
    </row>
    <row r="7" customFormat="false" ht="15" hidden="false" customHeight="true" outlineLevel="0" collapsed="false">
      <c r="A7" s="12"/>
      <c r="B7" s="12"/>
      <c r="C7" s="12"/>
      <c r="D7" s="139"/>
      <c r="E7" s="144" t="s">
        <v>6</v>
      </c>
      <c r="F7" s="144"/>
      <c r="G7" s="144"/>
      <c r="H7" s="144"/>
      <c r="I7" s="144"/>
      <c r="J7" s="134"/>
      <c r="K7" s="143" t="str">
        <f aca="false">IF(Rozvaha!J7="","",Rozvaha!J7)</f>
        <v/>
      </c>
      <c r="L7" s="143"/>
      <c r="M7" s="145"/>
    </row>
    <row r="8" customFormat="false" ht="22" hidden="false" customHeight="true" outlineLevel="0" collapsed="false">
      <c r="A8" s="12"/>
      <c r="B8" s="12"/>
      <c r="C8" s="12"/>
      <c r="D8" s="139"/>
      <c r="E8" s="146" t="str">
        <f aca="false">IF(Rozvaha!E8="","",Rozvaha!E8)</f>
        <v/>
      </c>
      <c r="F8" s="146"/>
      <c r="G8" s="146"/>
      <c r="H8" s="146"/>
      <c r="I8" s="146"/>
      <c r="J8" s="134"/>
      <c r="K8" s="28" t="s">
        <v>7</v>
      </c>
      <c r="L8" s="28"/>
      <c r="M8" s="145"/>
    </row>
    <row r="9" customFormat="false" ht="15" hidden="false" customHeight="true" outlineLevel="0" collapsed="false">
      <c r="A9" s="12"/>
      <c r="B9" s="12"/>
      <c r="C9" s="12"/>
      <c r="D9" s="147"/>
      <c r="E9" s="148"/>
      <c r="F9" s="148"/>
      <c r="G9" s="148"/>
      <c r="H9" s="148"/>
      <c r="I9" s="148"/>
      <c r="J9" s="134"/>
      <c r="K9" s="23" t="str">
        <f aca="false">IF(Rozvaha!J9="","",Rozvaha!J9)</f>
        <v/>
      </c>
      <c r="L9" s="23"/>
      <c r="M9" s="145"/>
    </row>
    <row r="10" customFormat="false" ht="14.65" hidden="false" customHeight="false" outlineLevel="0" collapsed="false">
      <c r="A10" s="12"/>
      <c r="B10" s="12"/>
      <c r="C10" s="12"/>
      <c r="D10" s="147"/>
      <c r="E10" s="149"/>
      <c r="F10" s="149"/>
      <c r="G10" s="149"/>
      <c r="H10" s="149"/>
      <c r="I10" s="149"/>
      <c r="J10" s="134"/>
      <c r="K10" s="150"/>
      <c r="L10" s="150"/>
    </row>
    <row r="11" customFormat="false" ht="15.95" hidden="false" customHeight="true" outlineLevel="0" collapsed="false">
      <c r="A11" s="151"/>
      <c r="B11" s="151"/>
      <c r="C11" s="151"/>
      <c r="D11" s="151"/>
      <c r="E11" s="151"/>
      <c r="F11" s="151"/>
      <c r="G11" s="151"/>
      <c r="H11" s="151"/>
      <c r="I11" s="151"/>
      <c r="J11" s="152"/>
      <c r="K11" s="153" t="s">
        <v>348</v>
      </c>
      <c r="L11" s="153"/>
    </row>
    <row r="12" customFormat="false" ht="14.1" hidden="false" customHeight="true" outlineLevel="0" collapsed="false">
      <c r="A12" s="151"/>
      <c r="B12" s="151"/>
      <c r="C12" s="151"/>
      <c r="D12" s="151"/>
      <c r="E12" s="151"/>
      <c r="F12" s="151"/>
      <c r="G12" s="151"/>
      <c r="H12" s="151"/>
      <c r="I12" s="151"/>
      <c r="J12" s="152"/>
      <c r="K12" s="154" t="s">
        <v>349</v>
      </c>
      <c r="L12" s="154" t="s">
        <v>350</v>
      </c>
    </row>
    <row r="13" customFormat="false" ht="14.1" hidden="false" customHeight="true" outlineLevel="0" collapsed="false">
      <c r="A13" s="151"/>
      <c r="B13" s="151"/>
      <c r="C13" s="151"/>
      <c r="D13" s="151"/>
      <c r="E13" s="151"/>
      <c r="F13" s="151"/>
      <c r="G13" s="151"/>
      <c r="H13" s="151"/>
      <c r="I13" s="151"/>
      <c r="J13" s="152"/>
      <c r="K13" s="155" t="n">
        <v>1</v>
      </c>
      <c r="L13" s="155" t="n">
        <v>2</v>
      </c>
    </row>
    <row r="14" customFormat="false" ht="15" hidden="false" customHeight="true" outlineLevel="0" collapsed="false">
      <c r="A14" s="153" t="s">
        <v>22</v>
      </c>
      <c r="B14" s="153"/>
      <c r="C14" s="153"/>
      <c r="D14" s="156" t="s">
        <v>351</v>
      </c>
      <c r="E14" s="156"/>
      <c r="F14" s="156"/>
      <c r="G14" s="156"/>
      <c r="H14" s="156"/>
      <c r="I14" s="156"/>
      <c r="J14" s="157" t="s">
        <v>15</v>
      </c>
      <c r="K14" s="158" t="n">
        <v>0</v>
      </c>
      <c r="L14" s="158" t="n">
        <v>0</v>
      </c>
    </row>
    <row r="15" customFormat="false" ht="15" hidden="false" customHeight="true" outlineLevel="0" collapsed="false">
      <c r="A15" s="153" t="s">
        <v>47</v>
      </c>
      <c r="B15" s="153"/>
      <c r="C15" s="153"/>
      <c r="D15" s="156" t="s">
        <v>352</v>
      </c>
      <c r="E15" s="156"/>
      <c r="F15" s="156"/>
      <c r="G15" s="156"/>
      <c r="H15" s="156"/>
      <c r="I15" s="156"/>
      <c r="J15" s="157" t="s">
        <v>18</v>
      </c>
      <c r="K15" s="158" t="n">
        <v>0</v>
      </c>
      <c r="L15" s="158" t="n">
        <v>0</v>
      </c>
    </row>
    <row r="16" customFormat="false" ht="15" hidden="false" customHeight="true" outlineLevel="0" collapsed="false">
      <c r="A16" s="159" t="s">
        <v>16</v>
      </c>
      <c r="B16" s="160"/>
      <c r="C16" s="160"/>
      <c r="D16" s="161" t="s">
        <v>353</v>
      </c>
      <c r="E16" s="161"/>
      <c r="F16" s="161"/>
      <c r="G16" s="161"/>
      <c r="H16" s="161"/>
      <c r="I16" s="161"/>
      <c r="J16" s="162" t="s">
        <v>21</v>
      </c>
      <c r="K16" s="163" t="n">
        <f aca="false">K17+K18+K19</f>
        <v>0</v>
      </c>
      <c r="L16" s="163" t="n">
        <f aca="false">L17+L18+L19</f>
        <v>0</v>
      </c>
    </row>
    <row r="17" customFormat="false" ht="15" hidden="false" customHeight="true" outlineLevel="0" collapsed="false">
      <c r="A17" s="164" t="s">
        <v>354</v>
      </c>
      <c r="B17" s="164"/>
      <c r="C17" s="164"/>
      <c r="D17" s="165" t="s">
        <v>355</v>
      </c>
      <c r="E17" s="165"/>
      <c r="F17" s="165"/>
      <c r="G17" s="165"/>
      <c r="H17" s="165"/>
      <c r="I17" s="165"/>
      <c r="J17" s="166" t="s">
        <v>24</v>
      </c>
      <c r="K17" s="167" t="n">
        <v>0</v>
      </c>
      <c r="L17" s="167" t="n">
        <v>0</v>
      </c>
    </row>
    <row r="18" customFormat="false" ht="15" hidden="false" customHeight="true" outlineLevel="0" collapsed="false">
      <c r="A18" s="168"/>
      <c r="B18" s="169" t="s">
        <v>356</v>
      </c>
      <c r="C18" s="170"/>
      <c r="D18" s="165" t="s">
        <v>357</v>
      </c>
      <c r="E18" s="165"/>
      <c r="F18" s="165"/>
      <c r="G18" s="165"/>
      <c r="H18" s="165"/>
      <c r="I18" s="165"/>
      <c r="J18" s="166" t="s">
        <v>26</v>
      </c>
      <c r="K18" s="167" t="n">
        <v>0</v>
      </c>
      <c r="L18" s="167" t="n">
        <v>0</v>
      </c>
    </row>
    <row r="19" customFormat="false" ht="15" hidden="false" customHeight="true" outlineLevel="0" collapsed="false">
      <c r="A19" s="168"/>
      <c r="B19" s="169" t="s">
        <v>358</v>
      </c>
      <c r="C19" s="170"/>
      <c r="D19" s="165" t="s">
        <v>359</v>
      </c>
      <c r="E19" s="165"/>
      <c r="F19" s="165"/>
      <c r="G19" s="165"/>
      <c r="H19" s="165"/>
      <c r="I19" s="165"/>
      <c r="J19" s="166" t="s">
        <v>28</v>
      </c>
      <c r="K19" s="167" t="n">
        <v>0</v>
      </c>
      <c r="L19" s="167" t="n">
        <v>0</v>
      </c>
    </row>
    <row r="20" customFormat="false" ht="15" hidden="false" customHeight="true" outlineLevel="0" collapsed="false">
      <c r="A20" s="159" t="s">
        <v>19</v>
      </c>
      <c r="B20" s="160"/>
      <c r="C20" s="160"/>
      <c r="D20" s="161" t="s">
        <v>360</v>
      </c>
      <c r="E20" s="161"/>
      <c r="F20" s="161"/>
      <c r="G20" s="161"/>
      <c r="H20" s="161"/>
      <c r="I20" s="161"/>
      <c r="J20" s="162" t="s">
        <v>31</v>
      </c>
      <c r="K20" s="158" t="n">
        <v>0</v>
      </c>
      <c r="L20" s="158" t="n">
        <v>0</v>
      </c>
    </row>
    <row r="21" customFormat="false" ht="15" hidden="false" customHeight="true" outlineLevel="0" collapsed="false">
      <c r="A21" s="171" t="s">
        <v>102</v>
      </c>
      <c r="B21" s="172"/>
      <c r="C21" s="172"/>
      <c r="D21" s="161" t="s">
        <v>361</v>
      </c>
      <c r="E21" s="161"/>
      <c r="F21" s="161"/>
      <c r="G21" s="161"/>
      <c r="H21" s="161"/>
      <c r="I21" s="161"/>
      <c r="J21" s="162" t="s">
        <v>34</v>
      </c>
      <c r="K21" s="158" t="n">
        <v>0</v>
      </c>
      <c r="L21" s="158" t="n">
        <v>0</v>
      </c>
    </row>
    <row r="22" customFormat="false" ht="15" hidden="false" customHeight="true" outlineLevel="0" collapsed="false">
      <c r="A22" s="159" t="s">
        <v>197</v>
      </c>
      <c r="B22" s="160"/>
      <c r="C22" s="160"/>
      <c r="D22" s="161" t="s">
        <v>362</v>
      </c>
      <c r="E22" s="161"/>
      <c r="F22" s="161"/>
      <c r="G22" s="161"/>
      <c r="H22" s="161"/>
      <c r="I22" s="161"/>
      <c r="J22" s="162" t="s">
        <v>36</v>
      </c>
      <c r="K22" s="173" t="n">
        <f aca="false">K23+K24</f>
        <v>0</v>
      </c>
      <c r="L22" s="173" t="n">
        <f aca="false">L23+L24</f>
        <v>0</v>
      </c>
    </row>
    <row r="23" customFormat="false" ht="15" hidden="false" customHeight="true" outlineLevel="0" collapsed="false">
      <c r="A23" s="168"/>
      <c r="B23" s="169" t="s">
        <v>354</v>
      </c>
      <c r="C23" s="170"/>
      <c r="D23" s="165" t="s">
        <v>363</v>
      </c>
      <c r="E23" s="165"/>
      <c r="F23" s="165"/>
      <c r="G23" s="165"/>
      <c r="H23" s="165"/>
      <c r="I23" s="165"/>
      <c r="J23" s="166" t="s">
        <v>38</v>
      </c>
      <c r="K23" s="167" t="n">
        <v>0</v>
      </c>
      <c r="L23" s="167" t="n">
        <v>0</v>
      </c>
    </row>
    <row r="24" customFormat="false" ht="14.65" hidden="false" customHeight="true" outlineLevel="0" collapsed="false">
      <c r="A24" s="168"/>
      <c r="B24" s="169" t="s">
        <v>356</v>
      </c>
      <c r="C24" s="170"/>
      <c r="D24" s="174" t="s">
        <v>364</v>
      </c>
      <c r="E24" s="174"/>
      <c r="F24" s="174"/>
      <c r="G24" s="174"/>
      <c r="H24" s="174"/>
      <c r="I24" s="174"/>
      <c r="J24" s="175" t="s">
        <v>40</v>
      </c>
      <c r="K24" s="176" t="n">
        <f aca="false">K25+K26</f>
        <v>0</v>
      </c>
      <c r="L24" s="176" t="n">
        <f aca="false">L25+L26</f>
        <v>0</v>
      </c>
    </row>
    <row r="25" customFormat="false" ht="15" hidden="false" customHeight="true" outlineLevel="0" collapsed="false">
      <c r="A25" s="168"/>
      <c r="B25" s="169" t="s">
        <v>356</v>
      </c>
      <c r="C25" s="170" t="n">
        <v>1</v>
      </c>
      <c r="D25" s="165" t="s">
        <v>365</v>
      </c>
      <c r="E25" s="165"/>
      <c r="F25" s="165"/>
      <c r="G25" s="165"/>
      <c r="H25" s="165"/>
      <c r="I25" s="165"/>
      <c r="J25" s="166" t="s">
        <v>43</v>
      </c>
      <c r="K25" s="167" t="n">
        <v>0</v>
      </c>
      <c r="L25" s="167" t="n">
        <v>0</v>
      </c>
    </row>
    <row r="26" customFormat="false" ht="15" hidden="false" customHeight="true" outlineLevel="0" collapsed="false">
      <c r="A26" s="177"/>
      <c r="B26" s="178" t="s">
        <v>356</v>
      </c>
      <c r="C26" s="179" t="n">
        <v>2</v>
      </c>
      <c r="D26" s="165" t="s">
        <v>366</v>
      </c>
      <c r="E26" s="165"/>
      <c r="F26" s="165"/>
      <c r="G26" s="165"/>
      <c r="H26" s="165"/>
      <c r="I26" s="165"/>
      <c r="J26" s="166" t="s">
        <v>46</v>
      </c>
      <c r="K26" s="167" t="n">
        <v>0</v>
      </c>
      <c r="L26" s="167" t="n">
        <v>0</v>
      </c>
    </row>
    <row r="27" customFormat="false" ht="15" hidden="false" customHeight="true" outlineLevel="0" collapsed="false">
      <c r="A27" s="159" t="s">
        <v>367</v>
      </c>
      <c r="B27" s="160"/>
      <c r="C27" s="160"/>
      <c r="D27" s="161" t="s">
        <v>368</v>
      </c>
      <c r="E27" s="161"/>
      <c r="F27" s="161"/>
      <c r="G27" s="161"/>
      <c r="H27" s="161"/>
      <c r="I27" s="161"/>
      <c r="J27" s="162" t="s">
        <v>49</v>
      </c>
      <c r="K27" s="173" t="n">
        <f aca="false">+K28+K31+K32</f>
        <v>0</v>
      </c>
      <c r="L27" s="173" t="n">
        <f aca="false">+L28+L31+L32</f>
        <v>0</v>
      </c>
    </row>
    <row r="28" customFormat="false" ht="15" hidden="false" customHeight="true" outlineLevel="0" collapsed="false">
      <c r="A28" s="168"/>
      <c r="B28" s="169" t="s">
        <v>354</v>
      </c>
      <c r="C28" s="170"/>
      <c r="D28" s="180" t="s">
        <v>369</v>
      </c>
      <c r="E28" s="180"/>
      <c r="F28" s="180"/>
      <c r="G28" s="180"/>
      <c r="H28" s="180"/>
      <c r="I28" s="180"/>
      <c r="J28" s="175" t="s">
        <v>51</v>
      </c>
      <c r="K28" s="176" t="n">
        <f aca="false">K29+K30</f>
        <v>0</v>
      </c>
      <c r="L28" s="176" t="n">
        <f aca="false">L29+L30</f>
        <v>0</v>
      </c>
    </row>
    <row r="29" customFormat="false" ht="15" hidden="false" customHeight="true" outlineLevel="0" collapsed="false">
      <c r="A29" s="168"/>
      <c r="B29" s="169" t="s">
        <v>354</v>
      </c>
      <c r="C29" s="170" t="n">
        <v>1</v>
      </c>
      <c r="D29" s="165" t="s">
        <v>370</v>
      </c>
      <c r="E29" s="165"/>
      <c r="F29" s="165"/>
      <c r="G29" s="165"/>
      <c r="H29" s="165"/>
      <c r="I29" s="165"/>
      <c r="J29" s="166" t="s">
        <v>54</v>
      </c>
      <c r="K29" s="167" t="n">
        <v>0</v>
      </c>
      <c r="L29" s="167" t="n">
        <v>0</v>
      </c>
    </row>
    <row r="30" customFormat="false" ht="15" hidden="false" customHeight="true" outlineLevel="0" collapsed="false">
      <c r="A30" s="168"/>
      <c r="B30" s="169" t="s">
        <v>354</v>
      </c>
      <c r="C30" s="170" t="n">
        <v>2</v>
      </c>
      <c r="D30" s="165" t="s">
        <v>371</v>
      </c>
      <c r="E30" s="165"/>
      <c r="F30" s="165"/>
      <c r="G30" s="165"/>
      <c r="H30" s="165"/>
      <c r="I30" s="165"/>
      <c r="J30" s="166" t="s">
        <v>57</v>
      </c>
      <c r="K30" s="167" t="n">
        <v>0</v>
      </c>
      <c r="L30" s="167" t="n">
        <v>0</v>
      </c>
    </row>
    <row r="31" customFormat="false" ht="15" hidden="false" customHeight="true" outlineLevel="0" collapsed="false">
      <c r="A31" s="168"/>
      <c r="B31" s="169" t="s">
        <v>356</v>
      </c>
      <c r="C31" s="170"/>
      <c r="D31" s="165" t="s">
        <v>372</v>
      </c>
      <c r="E31" s="165"/>
      <c r="F31" s="165"/>
      <c r="G31" s="165"/>
      <c r="H31" s="165"/>
      <c r="I31" s="165"/>
      <c r="J31" s="166" t="s">
        <v>59</v>
      </c>
      <c r="K31" s="167" t="n">
        <v>0</v>
      </c>
      <c r="L31" s="167" t="n">
        <v>0</v>
      </c>
    </row>
    <row r="32" customFormat="false" ht="15" hidden="false" customHeight="true" outlineLevel="0" collapsed="false">
      <c r="A32" s="177"/>
      <c r="B32" s="178" t="s">
        <v>358</v>
      </c>
      <c r="C32" s="179"/>
      <c r="D32" s="165" t="s">
        <v>373</v>
      </c>
      <c r="E32" s="165"/>
      <c r="F32" s="165"/>
      <c r="G32" s="165"/>
      <c r="H32" s="165"/>
      <c r="I32" s="165"/>
      <c r="J32" s="166" t="s">
        <v>61</v>
      </c>
      <c r="K32" s="167" t="n">
        <v>0</v>
      </c>
      <c r="L32" s="167" t="n">
        <v>0</v>
      </c>
    </row>
    <row r="33" customFormat="false" ht="15" hidden="false" customHeight="true" outlineLevel="0" collapsed="false">
      <c r="A33" s="164" t="s">
        <v>79</v>
      </c>
      <c r="B33" s="164"/>
      <c r="C33" s="164"/>
      <c r="D33" s="181" t="s">
        <v>374</v>
      </c>
      <c r="E33" s="181"/>
      <c r="F33" s="181"/>
      <c r="G33" s="181"/>
      <c r="H33" s="181"/>
      <c r="I33" s="181"/>
      <c r="J33" s="157" t="s">
        <v>63</v>
      </c>
      <c r="K33" s="182" t="n">
        <f aca="false">K34+K35+K36</f>
        <v>0</v>
      </c>
      <c r="L33" s="182" t="n">
        <f aca="false">L34+L35+L36</f>
        <v>0</v>
      </c>
    </row>
    <row r="34" customFormat="false" ht="15" hidden="false" customHeight="true" outlineLevel="0" collapsed="false">
      <c r="A34" s="168"/>
      <c r="B34" s="169" t="s">
        <v>79</v>
      </c>
      <c r="C34" s="170" t="n">
        <v>1</v>
      </c>
      <c r="D34" s="165" t="s">
        <v>375</v>
      </c>
      <c r="E34" s="165"/>
      <c r="F34" s="165"/>
      <c r="G34" s="165"/>
      <c r="H34" s="165"/>
      <c r="I34" s="165"/>
      <c r="J34" s="166" t="s">
        <v>66</v>
      </c>
      <c r="K34" s="167" t="n">
        <v>0</v>
      </c>
      <c r="L34" s="167" t="n">
        <v>0</v>
      </c>
    </row>
    <row r="35" customFormat="false" ht="15" hidden="false" customHeight="true" outlineLevel="0" collapsed="false">
      <c r="A35" s="168"/>
      <c r="B35" s="183"/>
      <c r="C35" s="170" t="n">
        <v>2</v>
      </c>
      <c r="D35" s="165" t="s">
        <v>376</v>
      </c>
      <c r="E35" s="165"/>
      <c r="F35" s="165"/>
      <c r="G35" s="165"/>
      <c r="H35" s="165"/>
      <c r="I35" s="165"/>
      <c r="J35" s="166" t="s">
        <v>69</v>
      </c>
      <c r="K35" s="167" t="n">
        <v>0</v>
      </c>
      <c r="L35" s="167" t="n">
        <v>0</v>
      </c>
    </row>
    <row r="36" customFormat="false" ht="15" hidden="false" customHeight="true" outlineLevel="0" collapsed="false">
      <c r="A36" s="177"/>
      <c r="B36" s="184"/>
      <c r="C36" s="179" t="n">
        <v>3</v>
      </c>
      <c r="D36" s="165" t="s">
        <v>377</v>
      </c>
      <c r="E36" s="165"/>
      <c r="F36" s="165"/>
      <c r="G36" s="165"/>
      <c r="H36" s="165"/>
      <c r="I36" s="165"/>
      <c r="J36" s="166" t="s">
        <v>72</v>
      </c>
      <c r="K36" s="167" t="n">
        <v>0</v>
      </c>
      <c r="L36" s="167" t="n">
        <v>0</v>
      </c>
    </row>
    <row r="37" customFormat="false" ht="15" hidden="false" customHeight="true" outlineLevel="0" collapsed="false">
      <c r="A37" s="159" t="s">
        <v>378</v>
      </c>
      <c r="B37" s="160"/>
      <c r="C37" s="160"/>
      <c r="D37" s="161" t="s">
        <v>379</v>
      </c>
      <c r="E37" s="161"/>
      <c r="F37" s="161"/>
      <c r="G37" s="161"/>
      <c r="H37" s="161"/>
      <c r="I37" s="161"/>
      <c r="J37" s="162" t="s">
        <v>74</v>
      </c>
      <c r="K37" s="163" t="n">
        <f aca="false">K38+K39+K40+K41+K42</f>
        <v>0</v>
      </c>
      <c r="L37" s="163" t="n">
        <f aca="false">L38+L39+L40+L41+L42</f>
        <v>0</v>
      </c>
    </row>
    <row r="38" customFormat="false" ht="15" hidden="false" customHeight="true" outlineLevel="0" collapsed="false">
      <c r="A38" s="168"/>
      <c r="B38" s="169" t="s">
        <v>354</v>
      </c>
      <c r="C38" s="170"/>
      <c r="D38" s="165" t="s">
        <v>380</v>
      </c>
      <c r="E38" s="165"/>
      <c r="F38" s="165"/>
      <c r="G38" s="165"/>
      <c r="H38" s="165"/>
      <c r="I38" s="165"/>
      <c r="J38" s="166" t="s">
        <v>76</v>
      </c>
      <c r="K38" s="167" t="n">
        <v>0</v>
      </c>
      <c r="L38" s="167" t="n">
        <v>0</v>
      </c>
    </row>
    <row r="39" customFormat="false" ht="15" hidden="false" customHeight="true" outlineLevel="0" collapsed="false">
      <c r="A39" s="168"/>
      <c r="B39" s="169" t="s">
        <v>356</v>
      </c>
      <c r="C39" s="170"/>
      <c r="D39" s="165" t="s">
        <v>381</v>
      </c>
      <c r="E39" s="165"/>
      <c r="F39" s="165"/>
      <c r="G39" s="165"/>
      <c r="H39" s="165"/>
      <c r="I39" s="165"/>
      <c r="J39" s="166" t="s">
        <v>78</v>
      </c>
      <c r="K39" s="167" t="n">
        <v>0</v>
      </c>
      <c r="L39" s="167" t="n">
        <v>0</v>
      </c>
    </row>
    <row r="40" customFormat="false" ht="15" hidden="false" customHeight="true" outlineLevel="0" collapsed="false">
      <c r="A40" s="168"/>
      <c r="B40" s="169" t="s">
        <v>358</v>
      </c>
      <c r="C40" s="170"/>
      <c r="D40" s="165" t="s">
        <v>382</v>
      </c>
      <c r="E40" s="165"/>
      <c r="F40" s="165"/>
      <c r="G40" s="165"/>
      <c r="H40" s="165"/>
      <c r="I40" s="165"/>
      <c r="J40" s="166" t="s">
        <v>81</v>
      </c>
      <c r="K40" s="167" t="n">
        <v>0</v>
      </c>
      <c r="L40" s="167" t="n">
        <v>0</v>
      </c>
    </row>
    <row r="41" customFormat="false" ht="15" hidden="false" customHeight="true" outlineLevel="0" collapsed="false">
      <c r="A41" s="168"/>
      <c r="B41" s="169" t="s">
        <v>383</v>
      </c>
      <c r="C41" s="170"/>
      <c r="D41" s="165" t="s">
        <v>384</v>
      </c>
      <c r="E41" s="165"/>
      <c r="F41" s="165"/>
      <c r="G41" s="165"/>
      <c r="H41" s="165"/>
      <c r="I41" s="165"/>
      <c r="J41" s="166" t="s">
        <v>83</v>
      </c>
      <c r="K41" s="167" t="n">
        <v>0</v>
      </c>
      <c r="L41" s="167" t="n">
        <v>0</v>
      </c>
    </row>
    <row r="42" customFormat="false" ht="15" hidden="false" customHeight="true" outlineLevel="0" collapsed="false">
      <c r="A42" s="168"/>
      <c r="B42" s="169" t="s">
        <v>385</v>
      </c>
      <c r="C42" s="170"/>
      <c r="D42" s="165" t="s">
        <v>386</v>
      </c>
      <c r="E42" s="165"/>
      <c r="F42" s="165"/>
      <c r="G42" s="165"/>
      <c r="H42" s="165"/>
      <c r="I42" s="165"/>
      <c r="J42" s="166" t="s">
        <v>85</v>
      </c>
      <c r="K42" s="167" t="n">
        <v>0</v>
      </c>
      <c r="L42" s="167" t="n">
        <v>0</v>
      </c>
    </row>
    <row r="43" customFormat="false" ht="15.85" hidden="false" customHeight="true" outlineLevel="0" collapsed="false">
      <c r="A43" s="185" t="s">
        <v>387</v>
      </c>
      <c r="B43" s="185"/>
      <c r="C43" s="185"/>
      <c r="D43" s="186" t="s">
        <v>388</v>
      </c>
      <c r="E43" s="186"/>
      <c r="F43" s="186"/>
      <c r="G43" s="186"/>
      <c r="H43" s="186"/>
      <c r="I43" s="186"/>
      <c r="J43" s="187" t="s">
        <v>87</v>
      </c>
      <c r="K43" s="188" t="n">
        <f aca="false">+K14+K15-K16-K20-K21-K22-K27+K33-K37</f>
        <v>0</v>
      </c>
      <c r="L43" s="188" t="n">
        <f aca="false">+L14+L15-L16-L20-L21-L22-L27+L33-L37</f>
        <v>0</v>
      </c>
    </row>
    <row r="44" customFormat="false" ht="15" hidden="false" customHeight="true" outlineLevel="0" collapsed="false">
      <c r="A44" s="189" t="s">
        <v>190</v>
      </c>
      <c r="B44" s="189"/>
      <c r="C44" s="189"/>
      <c r="D44" s="190" t="s">
        <v>389</v>
      </c>
      <c r="E44" s="190"/>
      <c r="F44" s="190"/>
      <c r="G44" s="190"/>
      <c r="H44" s="190"/>
      <c r="I44" s="190"/>
      <c r="J44" s="157" t="s">
        <v>89</v>
      </c>
      <c r="K44" s="191" t="n">
        <f aca="false">K45+K46</f>
        <v>0</v>
      </c>
      <c r="L44" s="191" t="n">
        <f aca="false">L45+L46</f>
        <v>0</v>
      </c>
      <c r="AY44" s="5"/>
      <c r="AZ44" s="5"/>
      <c r="BA44" s="5"/>
      <c r="BB44" s="5"/>
    </row>
    <row r="45" customFormat="false" ht="15" hidden="false" customHeight="true" outlineLevel="0" collapsed="false">
      <c r="A45" s="75"/>
      <c r="B45" s="76" t="s">
        <v>190</v>
      </c>
      <c r="C45" s="192" t="n">
        <v>1</v>
      </c>
      <c r="D45" s="193" t="s">
        <v>390</v>
      </c>
      <c r="E45" s="193"/>
      <c r="F45" s="193"/>
      <c r="G45" s="193"/>
      <c r="H45" s="193"/>
      <c r="I45" s="193"/>
      <c r="J45" s="166" t="s">
        <v>91</v>
      </c>
      <c r="K45" s="167" t="n">
        <v>0</v>
      </c>
      <c r="L45" s="167" t="n">
        <v>0</v>
      </c>
      <c r="AY45" s="5"/>
      <c r="AZ45" s="5"/>
      <c r="BA45" s="5"/>
      <c r="BB45" s="5"/>
    </row>
    <row r="46" customFormat="false" ht="15" hidden="false" customHeight="true" outlineLevel="0" collapsed="false">
      <c r="A46" s="81"/>
      <c r="B46" s="90"/>
      <c r="C46" s="194" t="n">
        <v>2</v>
      </c>
      <c r="D46" s="193" t="s">
        <v>391</v>
      </c>
      <c r="E46" s="193"/>
      <c r="F46" s="193"/>
      <c r="G46" s="193"/>
      <c r="H46" s="193"/>
      <c r="I46" s="193"/>
      <c r="J46" s="166" t="s">
        <v>93</v>
      </c>
      <c r="K46" s="167" t="n">
        <v>0</v>
      </c>
      <c r="L46" s="167" t="n">
        <v>0</v>
      </c>
      <c r="AY46" s="5"/>
      <c r="AZ46" s="5"/>
      <c r="BA46" s="5"/>
      <c r="BB46" s="5"/>
    </row>
    <row r="47" customFormat="false" ht="15" hidden="false" customHeight="true" outlineLevel="0" collapsed="false">
      <c r="A47" s="73" t="s">
        <v>392</v>
      </c>
      <c r="B47" s="91"/>
      <c r="C47" s="195"/>
      <c r="D47" s="196" t="s">
        <v>393</v>
      </c>
      <c r="E47" s="196"/>
      <c r="F47" s="196"/>
      <c r="G47" s="196"/>
      <c r="H47" s="196"/>
      <c r="I47" s="196"/>
      <c r="J47" s="162" t="s">
        <v>95</v>
      </c>
      <c r="K47" s="158" t="n">
        <v>0</v>
      </c>
      <c r="L47" s="158" t="n">
        <v>0</v>
      </c>
      <c r="AY47" s="5"/>
      <c r="AZ47" s="5"/>
      <c r="BA47" s="5"/>
      <c r="BB47" s="5"/>
    </row>
    <row r="48" customFormat="false" ht="15" hidden="false" customHeight="true" outlineLevel="0" collapsed="false">
      <c r="A48" s="75"/>
      <c r="B48" s="76" t="s">
        <v>246</v>
      </c>
      <c r="C48" s="192"/>
      <c r="D48" s="190" t="s">
        <v>394</v>
      </c>
      <c r="E48" s="190"/>
      <c r="F48" s="190"/>
      <c r="G48" s="190"/>
      <c r="H48" s="190"/>
      <c r="I48" s="190"/>
      <c r="J48" s="157" t="s">
        <v>98</v>
      </c>
      <c r="K48" s="191" t="n">
        <f aca="false">K49+K50</f>
        <v>0</v>
      </c>
      <c r="L48" s="191" t="n">
        <f aca="false">L49+L50</f>
        <v>0</v>
      </c>
      <c r="AY48" s="5"/>
      <c r="AZ48" s="5"/>
      <c r="BA48" s="5"/>
      <c r="BB48" s="5"/>
    </row>
    <row r="49" customFormat="false" ht="15" hidden="false" customHeight="true" outlineLevel="0" collapsed="false">
      <c r="A49" s="78"/>
      <c r="B49" s="79" t="s">
        <v>246</v>
      </c>
      <c r="C49" s="197" t="n">
        <v>1</v>
      </c>
      <c r="D49" s="193" t="s">
        <v>395</v>
      </c>
      <c r="E49" s="193"/>
      <c r="F49" s="193"/>
      <c r="G49" s="193"/>
      <c r="H49" s="193"/>
      <c r="I49" s="193"/>
      <c r="J49" s="166" t="s">
        <v>101</v>
      </c>
      <c r="K49" s="167" t="n">
        <v>0</v>
      </c>
      <c r="L49" s="167" t="n">
        <v>0</v>
      </c>
      <c r="AY49" s="5"/>
      <c r="AZ49" s="5"/>
      <c r="BA49" s="5"/>
      <c r="BB49" s="5"/>
    </row>
    <row r="50" customFormat="false" ht="15" hidden="false" customHeight="true" outlineLevel="0" collapsed="false">
      <c r="A50" s="81"/>
      <c r="B50" s="90"/>
      <c r="C50" s="194" t="n">
        <v>2</v>
      </c>
      <c r="D50" s="193" t="s">
        <v>396</v>
      </c>
      <c r="E50" s="193"/>
      <c r="F50" s="193"/>
      <c r="G50" s="193"/>
      <c r="H50" s="193"/>
      <c r="I50" s="193"/>
      <c r="J50" s="166" t="s">
        <v>104</v>
      </c>
      <c r="K50" s="167" t="n">
        <v>0</v>
      </c>
      <c r="L50" s="167" t="n">
        <v>0</v>
      </c>
      <c r="AY50" s="5"/>
      <c r="AZ50" s="5"/>
      <c r="BA50" s="5"/>
      <c r="BB50" s="5"/>
    </row>
    <row r="51" customFormat="false" ht="15" hidden="false" customHeight="true" outlineLevel="0" collapsed="false">
      <c r="A51" s="73" t="s">
        <v>397</v>
      </c>
      <c r="B51" s="91"/>
      <c r="C51" s="195"/>
      <c r="D51" s="196" t="s">
        <v>398</v>
      </c>
      <c r="E51" s="196"/>
      <c r="F51" s="196"/>
      <c r="G51" s="196"/>
      <c r="H51" s="196"/>
      <c r="I51" s="196"/>
      <c r="J51" s="162" t="s">
        <v>106</v>
      </c>
      <c r="K51" s="158" t="n">
        <v>0</v>
      </c>
      <c r="L51" s="158" t="n">
        <v>0</v>
      </c>
      <c r="AY51" s="5"/>
      <c r="AZ51" s="5"/>
      <c r="BA51" s="5"/>
      <c r="BB51" s="5"/>
    </row>
    <row r="52" customFormat="false" ht="15" hidden="false" customHeight="true" outlineLevel="0" collapsed="false">
      <c r="A52" s="75"/>
      <c r="B52" s="76" t="s">
        <v>249</v>
      </c>
      <c r="C52" s="192"/>
      <c r="D52" s="190" t="s">
        <v>399</v>
      </c>
      <c r="E52" s="190"/>
      <c r="F52" s="190"/>
      <c r="G52" s="190"/>
      <c r="H52" s="190"/>
      <c r="I52" s="190"/>
      <c r="J52" s="157" t="s">
        <v>108</v>
      </c>
      <c r="K52" s="191" t="n">
        <f aca="false">K53+K54</f>
        <v>0</v>
      </c>
      <c r="L52" s="191" t="n">
        <f aca="false">L53+L54</f>
        <v>0</v>
      </c>
      <c r="AY52" s="5"/>
      <c r="AZ52" s="5"/>
      <c r="BA52" s="5"/>
      <c r="BB52" s="5"/>
    </row>
    <row r="53" customFormat="false" ht="15" hidden="false" customHeight="true" outlineLevel="0" collapsed="false">
      <c r="A53" s="78"/>
      <c r="B53" s="79" t="s">
        <v>249</v>
      </c>
      <c r="C53" s="197" t="n">
        <v>1</v>
      </c>
      <c r="D53" s="193" t="s">
        <v>400</v>
      </c>
      <c r="E53" s="193"/>
      <c r="F53" s="193"/>
      <c r="G53" s="193"/>
      <c r="H53" s="193"/>
      <c r="I53" s="193"/>
      <c r="J53" s="166" t="s">
        <v>110</v>
      </c>
      <c r="K53" s="167" t="n">
        <v>0</v>
      </c>
      <c r="L53" s="167" t="n">
        <v>0</v>
      </c>
      <c r="AY53" s="5"/>
      <c r="AZ53" s="5"/>
      <c r="BA53" s="5"/>
      <c r="BB53" s="5"/>
    </row>
    <row r="54" customFormat="false" ht="15" hidden="false" customHeight="true" outlineLevel="0" collapsed="false">
      <c r="A54" s="81"/>
      <c r="B54" s="90"/>
      <c r="C54" s="194" t="n">
        <v>2</v>
      </c>
      <c r="D54" s="193" t="s">
        <v>401</v>
      </c>
      <c r="E54" s="193"/>
      <c r="F54" s="193"/>
      <c r="G54" s="193"/>
      <c r="H54" s="193"/>
      <c r="I54" s="193"/>
      <c r="J54" s="166" t="s">
        <v>112</v>
      </c>
      <c r="K54" s="167" t="n">
        <v>0</v>
      </c>
      <c r="L54" s="167" t="n">
        <v>0</v>
      </c>
      <c r="AY54" s="5"/>
      <c r="AZ54" s="5"/>
      <c r="BA54" s="5"/>
      <c r="BB54" s="5"/>
    </row>
    <row r="55" customFormat="false" ht="15" hidden="false" customHeight="true" outlineLevel="0" collapsed="false">
      <c r="A55" s="73" t="s">
        <v>22</v>
      </c>
      <c r="B55" s="91"/>
      <c r="C55" s="195"/>
      <c r="D55" s="196" t="s">
        <v>402</v>
      </c>
      <c r="E55" s="196"/>
      <c r="F55" s="196"/>
      <c r="G55" s="196"/>
      <c r="H55" s="196"/>
      <c r="I55" s="196"/>
      <c r="J55" s="162" t="s">
        <v>115</v>
      </c>
      <c r="K55" s="158" t="n">
        <v>0</v>
      </c>
      <c r="L55" s="158" t="n">
        <v>0</v>
      </c>
      <c r="AY55" s="5"/>
      <c r="AZ55" s="5"/>
      <c r="BA55" s="5"/>
      <c r="BB55" s="5"/>
    </row>
    <row r="56" customFormat="false" ht="15" hidden="false" customHeight="true" outlineLevel="0" collapsed="false">
      <c r="A56" s="75" t="s">
        <v>403</v>
      </c>
      <c r="B56" s="76"/>
      <c r="C56" s="192"/>
      <c r="D56" s="196" t="s">
        <v>404</v>
      </c>
      <c r="E56" s="196"/>
      <c r="F56" s="196"/>
      <c r="G56" s="196"/>
      <c r="H56" s="196"/>
      <c r="I56" s="196"/>
      <c r="J56" s="162" t="s">
        <v>118</v>
      </c>
      <c r="K56" s="173" t="n">
        <f aca="false">K57+K58</f>
        <v>0</v>
      </c>
      <c r="L56" s="173" t="n">
        <f aca="false">L57+L58</f>
        <v>0</v>
      </c>
      <c r="AY56" s="5"/>
      <c r="AZ56" s="5"/>
      <c r="BA56" s="5"/>
      <c r="BB56" s="5"/>
    </row>
    <row r="57" customFormat="false" ht="15" hidden="false" customHeight="true" outlineLevel="0" collapsed="false">
      <c r="A57" s="78"/>
      <c r="B57" s="79" t="s">
        <v>354</v>
      </c>
      <c r="C57" s="197"/>
      <c r="D57" s="193" t="s">
        <v>405</v>
      </c>
      <c r="E57" s="193"/>
      <c r="F57" s="193"/>
      <c r="G57" s="193"/>
      <c r="H57" s="193"/>
      <c r="I57" s="193"/>
      <c r="J57" s="166" t="s">
        <v>120</v>
      </c>
      <c r="K57" s="167" t="n">
        <v>0</v>
      </c>
      <c r="L57" s="167" t="n">
        <v>0</v>
      </c>
      <c r="AY57" s="5"/>
      <c r="AZ57" s="5"/>
      <c r="BA57" s="5"/>
      <c r="BB57" s="5"/>
    </row>
    <row r="58" customFormat="false" ht="15" hidden="false" customHeight="true" outlineLevel="0" collapsed="false">
      <c r="A58" s="81"/>
      <c r="B58" s="90" t="s">
        <v>356</v>
      </c>
      <c r="C58" s="194"/>
      <c r="D58" s="193" t="s">
        <v>406</v>
      </c>
      <c r="E58" s="193"/>
      <c r="F58" s="193"/>
      <c r="G58" s="193"/>
      <c r="H58" s="193"/>
      <c r="I58" s="193"/>
      <c r="J58" s="166" t="s">
        <v>122</v>
      </c>
      <c r="K58" s="167" t="n">
        <v>0</v>
      </c>
      <c r="L58" s="167" t="n">
        <v>0</v>
      </c>
      <c r="AY58" s="5"/>
      <c r="AZ58" s="5"/>
      <c r="BA58" s="5"/>
      <c r="BB58" s="5"/>
    </row>
    <row r="59" customFormat="false" ht="15" hidden="false" customHeight="true" outlineLevel="0" collapsed="false">
      <c r="A59" s="189" t="s">
        <v>407</v>
      </c>
      <c r="B59" s="189"/>
      <c r="C59" s="189"/>
      <c r="D59" s="190" t="s">
        <v>408</v>
      </c>
      <c r="E59" s="190"/>
      <c r="F59" s="190"/>
      <c r="G59" s="190"/>
      <c r="H59" s="190"/>
      <c r="I59" s="190"/>
      <c r="J59" s="157" t="s">
        <v>124</v>
      </c>
      <c r="K59" s="158" t="n">
        <v>0</v>
      </c>
      <c r="L59" s="158" t="n">
        <v>0</v>
      </c>
      <c r="AY59" s="5"/>
      <c r="AZ59" s="5"/>
      <c r="BA59" s="5"/>
      <c r="BB59" s="5"/>
    </row>
    <row r="60" customFormat="false" ht="15" hidden="false" customHeight="true" outlineLevel="0" collapsed="false">
      <c r="A60" s="73" t="s">
        <v>409</v>
      </c>
      <c r="B60" s="195"/>
      <c r="C60" s="195"/>
      <c r="D60" s="196" t="s">
        <v>410</v>
      </c>
      <c r="E60" s="196"/>
      <c r="F60" s="196"/>
      <c r="G60" s="196"/>
      <c r="H60" s="196"/>
      <c r="I60" s="196"/>
      <c r="J60" s="162" t="s">
        <v>126</v>
      </c>
      <c r="K60" s="158" t="n">
        <v>0</v>
      </c>
      <c r="L60" s="158" t="n">
        <v>0</v>
      </c>
      <c r="AY60" s="5"/>
      <c r="AZ60" s="5"/>
      <c r="BA60" s="5"/>
      <c r="BB60" s="5"/>
    </row>
    <row r="61" customFormat="false" ht="15.85" hidden="false" customHeight="true" outlineLevel="0" collapsed="false">
      <c r="A61" s="198" t="s">
        <v>387</v>
      </c>
      <c r="B61" s="198"/>
      <c r="C61" s="198"/>
      <c r="D61" s="199" t="s">
        <v>411</v>
      </c>
      <c r="E61" s="199"/>
      <c r="F61" s="199"/>
      <c r="G61" s="199"/>
      <c r="H61" s="199"/>
      <c r="I61" s="199"/>
      <c r="J61" s="187" t="s">
        <v>128</v>
      </c>
      <c r="K61" s="188" t="n">
        <f aca="false">+K44+K48+K52+K59-K47-K51-K55-K56-K60</f>
        <v>0</v>
      </c>
      <c r="L61" s="188" t="n">
        <f aca="false">+L44+L48+L52+L59-L47-L51-L55-L56-L60</f>
        <v>0</v>
      </c>
      <c r="AY61" s="5"/>
      <c r="AZ61" s="5"/>
      <c r="BA61" s="5"/>
      <c r="BB61" s="5"/>
    </row>
    <row r="62" customFormat="false" ht="15" hidden="false" customHeight="true" outlineLevel="0" collapsed="false">
      <c r="A62" s="200" t="s">
        <v>412</v>
      </c>
      <c r="B62" s="200"/>
      <c r="C62" s="200"/>
      <c r="D62" s="199" t="s">
        <v>413</v>
      </c>
      <c r="E62" s="199"/>
      <c r="F62" s="199"/>
      <c r="G62" s="199"/>
      <c r="H62" s="199"/>
      <c r="I62" s="199"/>
      <c r="J62" s="187" t="s">
        <v>130</v>
      </c>
      <c r="K62" s="188" t="n">
        <f aca="false">+K43+K61</f>
        <v>0</v>
      </c>
      <c r="L62" s="188" t="n">
        <f aca="false">+L43+L61</f>
        <v>0</v>
      </c>
      <c r="AY62" s="5"/>
      <c r="AZ62" s="5"/>
      <c r="BA62" s="5"/>
      <c r="BB62" s="5"/>
    </row>
    <row r="63" customFormat="false" ht="15" hidden="false" customHeight="true" outlineLevel="0" collapsed="false">
      <c r="A63" s="75" t="s">
        <v>414</v>
      </c>
      <c r="B63" s="192"/>
      <c r="C63" s="192"/>
      <c r="D63" s="196" t="s">
        <v>415</v>
      </c>
      <c r="E63" s="196"/>
      <c r="F63" s="196"/>
      <c r="G63" s="196"/>
      <c r="H63" s="196"/>
      <c r="I63" s="196"/>
      <c r="J63" s="162" t="s">
        <v>133</v>
      </c>
      <c r="K63" s="173" t="n">
        <f aca="false">K64+K65</f>
        <v>0</v>
      </c>
      <c r="L63" s="173" t="n">
        <f aca="false">L64+L65</f>
        <v>0</v>
      </c>
      <c r="AY63" s="5"/>
      <c r="AZ63" s="5"/>
      <c r="BA63" s="5"/>
      <c r="BB63" s="5"/>
    </row>
    <row r="64" customFormat="false" ht="15" hidden="false" customHeight="true" outlineLevel="0" collapsed="false">
      <c r="A64" s="78"/>
      <c r="B64" s="79" t="s">
        <v>354</v>
      </c>
      <c r="C64" s="197"/>
      <c r="D64" s="193" t="s">
        <v>416</v>
      </c>
      <c r="E64" s="193"/>
      <c r="F64" s="193"/>
      <c r="G64" s="193"/>
      <c r="H64" s="193"/>
      <c r="I64" s="193"/>
      <c r="J64" s="166" t="s">
        <v>136</v>
      </c>
      <c r="K64" s="167" t="n">
        <v>0</v>
      </c>
      <c r="L64" s="167" t="n">
        <v>0</v>
      </c>
      <c r="AY64" s="5"/>
      <c r="AZ64" s="5"/>
      <c r="BA64" s="5"/>
      <c r="BB64" s="5"/>
    </row>
    <row r="65" customFormat="false" ht="15" hidden="false" customHeight="true" outlineLevel="0" collapsed="false">
      <c r="A65" s="81"/>
      <c r="B65" s="90" t="s">
        <v>356</v>
      </c>
      <c r="C65" s="194"/>
      <c r="D65" s="193" t="s">
        <v>417</v>
      </c>
      <c r="E65" s="193"/>
      <c r="F65" s="193"/>
      <c r="G65" s="193"/>
      <c r="H65" s="193"/>
      <c r="I65" s="193"/>
      <c r="J65" s="166" t="s">
        <v>139</v>
      </c>
      <c r="K65" s="167" t="n">
        <v>0</v>
      </c>
      <c r="L65" s="167" t="n">
        <v>0</v>
      </c>
      <c r="AY65" s="5"/>
      <c r="AZ65" s="5"/>
      <c r="BA65" s="5"/>
      <c r="BB65" s="5"/>
    </row>
    <row r="66" customFormat="false" ht="15" hidden="false" customHeight="true" outlineLevel="0" collapsed="false">
      <c r="A66" s="189" t="s">
        <v>412</v>
      </c>
      <c r="B66" s="189"/>
      <c r="C66" s="189"/>
      <c r="D66" s="199" t="s">
        <v>418</v>
      </c>
      <c r="E66" s="199"/>
      <c r="F66" s="199"/>
      <c r="G66" s="199"/>
      <c r="H66" s="199"/>
      <c r="I66" s="199"/>
      <c r="J66" s="187" t="s">
        <v>142</v>
      </c>
      <c r="K66" s="188" t="n">
        <f aca="false">+K62-K63</f>
        <v>0</v>
      </c>
      <c r="L66" s="188" t="n">
        <f aca="false">+L62-L63</f>
        <v>0</v>
      </c>
      <c r="AY66" s="5"/>
      <c r="AZ66" s="5"/>
      <c r="BA66" s="5"/>
      <c r="BB66" s="5"/>
    </row>
    <row r="67" customFormat="false" ht="15" hidden="false" customHeight="true" outlineLevel="0" collapsed="false">
      <c r="A67" s="73" t="s">
        <v>419</v>
      </c>
      <c r="B67" s="195"/>
      <c r="C67" s="195"/>
      <c r="D67" s="201" t="s">
        <v>420</v>
      </c>
      <c r="E67" s="201"/>
      <c r="F67" s="201"/>
      <c r="G67" s="201"/>
      <c r="H67" s="201"/>
      <c r="I67" s="201"/>
      <c r="J67" s="162" t="s">
        <v>145</v>
      </c>
      <c r="K67" s="202"/>
      <c r="L67" s="202"/>
      <c r="AY67" s="5"/>
      <c r="AZ67" s="5"/>
      <c r="BA67" s="5"/>
      <c r="BB67" s="5"/>
    </row>
    <row r="68" customFormat="false" ht="15" hidden="false" customHeight="true" outlineLevel="0" collapsed="false">
      <c r="A68" s="203" t="s">
        <v>421</v>
      </c>
      <c r="B68" s="203"/>
      <c r="C68" s="203"/>
      <c r="D68" s="199" t="s">
        <v>422</v>
      </c>
      <c r="E68" s="199"/>
      <c r="F68" s="199"/>
      <c r="G68" s="199"/>
      <c r="H68" s="199"/>
      <c r="I68" s="199"/>
      <c r="J68" s="187" t="s">
        <v>148</v>
      </c>
      <c r="K68" s="188" t="n">
        <f aca="false">+K66-K67</f>
        <v>0</v>
      </c>
      <c r="L68" s="188" t="n">
        <f aca="false">+L66-L67</f>
        <v>0</v>
      </c>
      <c r="AY68" s="5"/>
      <c r="AZ68" s="5"/>
      <c r="BA68" s="5"/>
      <c r="BB68" s="5"/>
    </row>
    <row r="69" customFormat="false" ht="15" hidden="false" customHeight="true" outlineLevel="0" collapsed="false">
      <c r="A69" s="38" t="s">
        <v>387</v>
      </c>
      <c r="B69" s="38"/>
      <c r="C69" s="38"/>
      <c r="D69" s="204" t="s">
        <v>423</v>
      </c>
      <c r="E69" s="204"/>
      <c r="F69" s="204"/>
      <c r="G69" s="204"/>
      <c r="H69" s="204"/>
      <c r="I69" s="204"/>
      <c r="J69" s="187" t="s">
        <v>151</v>
      </c>
      <c r="K69" s="188" t="n">
        <f aca="false">+K14+K15+K33+K44+K48+K52+K59</f>
        <v>0</v>
      </c>
      <c r="L69" s="188" t="n">
        <f aca="false">+L14+L15+L33+L44+L48+L52+L59</f>
        <v>0</v>
      </c>
      <c r="AY69" s="5"/>
      <c r="AZ69" s="5"/>
      <c r="BA69" s="5"/>
      <c r="BB69" s="5"/>
    </row>
    <row r="70" customFormat="false" ht="15" hidden="false" customHeight="true" outlineLevel="0" collapsed="false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AY70" s="5"/>
      <c r="AZ70" s="5"/>
      <c r="BA70" s="5"/>
      <c r="BB70" s="5"/>
    </row>
    <row r="71" customFormat="false" ht="22" hidden="false" customHeight="true" outlineLevel="0" collapsed="false">
      <c r="A71" s="128" t="s">
        <v>343</v>
      </c>
      <c r="B71" s="128"/>
      <c r="C71" s="128"/>
      <c r="D71" s="129" t="s">
        <v>344</v>
      </c>
      <c r="E71" s="129"/>
      <c r="F71" s="129"/>
      <c r="G71" s="129"/>
      <c r="H71" s="129" t="s">
        <v>345</v>
      </c>
      <c r="I71" s="129"/>
      <c r="J71" s="129"/>
      <c r="K71" s="129"/>
      <c r="L71" s="129"/>
    </row>
    <row r="72" customFormat="false" ht="44.5" hidden="false" customHeight="true" outlineLevel="0" collapsed="false">
      <c r="A72" s="130"/>
      <c r="B72" s="130"/>
      <c r="C72" s="130"/>
      <c r="D72" s="131"/>
      <c r="E72" s="131"/>
      <c r="F72" s="131"/>
      <c r="G72" s="131"/>
      <c r="H72" s="131"/>
      <c r="I72" s="131"/>
      <c r="J72" s="131"/>
      <c r="K72" s="131"/>
      <c r="L72" s="131"/>
    </row>
  </sheetData>
  <mergeCells count="107">
    <mergeCell ref="A2:C10"/>
    <mergeCell ref="E2:I2"/>
    <mergeCell ref="J2:J10"/>
    <mergeCell ref="K2:L2"/>
    <mergeCell ref="E3:I3"/>
    <mergeCell ref="K3:L3"/>
    <mergeCell ref="E4:I4"/>
    <mergeCell ref="K4:L4"/>
    <mergeCell ref="E5:I5"/>
    <mergeCell ref="K5:L5"/>
    <mergeCell ref="K6:L6"/>
    <mergeCell ref="E7:I7"/>
    <mergeCell ref="K7:L7"/>
    <mergeCell ref="E8:I8"/>
    <mergeCell ref="K8:L8"/>
    <mergeCell ref="K9:L9"/>
    <mergeCell ref="E10:I10"/>
    <mergeCell ref="K10:L10"/>
    <mergeCell ref="A11:C11"/>
    <mergeCell ref="D11:I11"/>
    <mergeCell ref="K11:L11"/>
    <mergeCell ref="A12:C13"/>
    <mergeCell ref="D12:I13"/>
    <mergeCell ref="A14:C14"/>
    <mergeCell ref="D14:I14"/>
    <mergeCell ref="A15:C15"/>
    <mergeCell ref="D15:I15"/>
    <mergeCell ref="B16:C16"/>
    <mergeCell ref="D16:I16"/>
    <mergeCell ref="A17:C17"/>
    <mergeCell ref="D17:I17"/>
    <mergeCell ref="D18:I18"/>
    <mergeCell ref="D19:I19"/>
    <mergeCell ref="B20:C20"/>
    <mergeCell ref="D20:I20"/>
    <mergeCell ref="B21:C21"/>
    <mergeCell ref="D21:I21"/>
    <mergeCell ref="B22:C22"/>
    <mergeCell ref="D22:I22"/>
    <mergeCell ref="D23:I23"/>
    <mergeCell ref="D24:I24"/>
    <mergeCell ref="D25:I25"/>
    <mergeCell ref="D26:I26"/>
    <mergeCell ref="B27:C27"/>
    <mergeCell ref="D27:I27"/>
    <mergeCell ref="D28:I28"/>
    <mergeCell ref="D29:I29"/>
    <mergeCell ref="D30:I30"/>
    <mergeCell ref="D31:I31"/>
    <mergeCell ref="D32:I32"/>
    <mergeCell ref="A33:C33"/>
    <mergeCell ref="D33:I33"/>
    <mergeCell ref="D34:I34"/>
    <mergeCell ref="D35:I35"/>
    <mergeCell ref="D36:I36"/>
    <mergeCell ref="B37:C37"/>
    <mergeCell ref="D37:I37"/>
    <mergeCell ref="D38:I38"/>
    <mergeCell ref="D39:I39"/>
    <mergeCell ref="D40:I40"/>
    <mergeCell ref="D41:I41"/>
    <mergeCell ref="D42:I42"/>
    <mergeCell ref="A43:C43"/>
    <mergeCell ref="D43:I43"/>
    <mergeCell ref="A44:C44"/>
    <mergeCell ref="D44:I44"/>
    <mergeCell ref="D45:I45"/>
    <mergeCell ref="D46:I46"/>
    <mergeCell ref="D47:I47"/>
    <mergeCell ref="D48:I48"/>
    <mergeCell ref="D49:I49"/>
    <mergeCell ref="D50:I50"/>
    <mergeCell ref="D51:I51"/>
    <mergeCell ref="D52:I52"/>
    <mergeCell ref="D53:I53"/>
    <mergeCell ref="D54:I54"/>
    <mergeCell ref="D55:I55"/>
    <mergeCell ref="D56:I56"/>
    <mergeCell ref="D57:I57"/>
    <mergeCell ref="D58:I58"/>
    <mergeCell ref="A59:C59"/>
    <mergeCell ref="D59:I59"/>
    <mergeCell ref="B60:C60"/>
    <mergeCell ref="D60:I60"/>
    <mergeCell ref="A61:C61"/>
    <mergeCell ref="D61:I61"/>
    <mergeCell ref="A62:C62"/>
    <mergeCell ref="D62:I62"/>
    <mergeCell ref="B63:C63"/>
    <mergeCell ref="D63:I63"/>
    <mergeCell ref="D64:I64"/>
    <mergeCell ref="D65:I65"/>
    <mergeCell ref="A66:C66"/>
    <mergeCell ref="D66:I66"/>
    <mergeCell ref="B67:C67"/>
    <mergeCell ref="D67:I67"/>
    <mergeCell ref="A68:C68"/>
    <mergeCell ref="D68:I68"/>
    <mergeCell ref="A69:C69"/>
    <mergeCell ref="D69:I69"/>
    <mergeCell ref="A70:L70"/>
    <mergeCell ref="A71:C71"/>
    <mergeCell ref="D71:G71"/>
    <mergeCell ref="H71:L71"/>
    <mergeCell ref="A72:C72"/>
    <mergeCell ref="D72:G72"/>
    <mergeCell ref="H72:L72"/>
  </mergeCells>
  <printOptions headings="false" gridLines="false" gridLinesSet="true" horizontalCentered="true" verticalCentered="false"/>
  <pageMargins left="0.466666666666667" right="0.403472222222222" top="0.385416666666667" bottom="0.275" header="0.511805555555555" footer="0.511805555555555"/>
  <pageSetup paperSize="9" scale="100" firstPageNumber="0" fitToWidth="1" fitToHeight="4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X104857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5" activeCellId="0" sqref="E5"/>
    </sheetView>
  </sheetViews>
  <sheetFormatPr defaultRowHeight="14.65" zeroHeight="false" outlineLevelRow="0" outlineLevelCol="0"/>
  <cols>
    <col collapsed="false" customWidth="true" hidden="false" outlineLevel="0" max="1" min="1" style="205" width="3.83"/>
    <col collapsed="false" customWidth="true" hidden="false" outlineLevel="0" max="3" min="2" style="205" width="2.7"/>
    <col collapsed="false" customWidth="true" hidden="false" outlineLevel="0" max="4" min="4" style="205" width="18.77"/>
    <col collapsed="false" customWidth="true" hidden="false" outlineLevel="0" max="5" min="5" style="205" width="30.28"/>
    <col collapsed="false" customWidth="true" hidden="false" outlineLevel="0" max="6" min="6" style="205" width="14.03"/>
    <col collapsed="false" customWidth="true" hidden="false" outlineLevel="0" max="7" min="7" style="205" width="4.44"/>
    <col collapsed="false" customWidth="true" hidden="false" outlineLevel="0" max="8" min="8" style="205" width="11.38"/>
    <col collapsed="false" customWidth="true" hidden="false" outlineLevel="0" max="9" min="9" style="206" width="11.38"/>
    <col collapsed="false" customWidth="true" hidden="false" outlineLevel="0" max="49" min="10" style="206" width="9.13"/>
    <col collapsed="false" customWidth="true" hidden="false" outlineLevel="0" max="1025" min="50" style="0" width="9.05"/>
  </cols>
  <sheetData>
    <row r="1" customFormat="false" ht="9.5" hidden="false" customHeight="true" outlineLevel="0" collapsed="false">
      <c r="A1" s="7"/>
      <c r="B1" s="8"/>
      <c r="C1" s="8"/>
      <c r="D1" s="8"/>
      <c r="E1" s="207"/>
      <c r="F1" s="10"/>
      <c r="G1" s="207"/>
      <c r="H1" s="11"/>
      <c r="I1" s="11"/>
      <c r="AX1" s="206"/>
    </row>
    <row r="2" customFormat="false" ht="23.6" hidden="false" customHeight="true" outlineLevel="0" collapsed="false">
      <c r="A2" s="12" t="s">
        <v>0</v>
      </c>
      <c r="B2" s="12"/>
      <c r="C2" s="12"/>
      <c r="D2" s="8"/>
      <c r="E2" s="207" t="s">
        <v>424</v>
      </c>
      <c r="F2" s="207"/>
      <c r="G2" s="207"/>
      <c r="H2" s="11" t="s">
        <v>2</v>
      </c>
      <c r="I2" s="11"/>
      <c r="AX2" s="206"/>
    </row>
    <row r="3" customFormat="false" ht="17.25" hidden="false" customHeight="true" outlineLevel="0" collapsed="false">
      <c r="A3" s="12"/>
      <c r="B3" s="12"/>
      <c r="C3" s="12"/>
      <c r="D3" s="13"/>
      <c r="E3" s="25"/>
      <c r="F3" s="25"/>
      <c r="G3" s="207"/>
      <c r="H3" s="136" t="str">
        <f aca="false">IF(Rozvaha!J3="","",Rozvaha!J3)</f>
        <v/>
      </c>
      <c r="I3" s="136"/>
      <c r="AX3" s="206"/>
    </row>
    <row r="4" customFormat="false" ht="14.65" hidden="false" customHeight="true" outlineLevel="0" collapsed="false">
      <c r="A4" s="12"/>
      <c r="B4" s="12"/>
      <c r="C4" s="12"/>
      <c r="D4" s="208"/>
      <c r="E4" s="209" t="s">
        <v>3</v>
      </c>
      <c r="F4" s="209"/>
      <c r="G4" s="207"/>
      <c r="H4" s="7" t="s">
        <v>4</v>
      </c>
      <c r="I4" s="7"/>
      <c r="AX4" s="206"/>
    </row>
    <row r="5" customFormat="false" ht="12" hidden="false" customHeight="true" outlineLevel="0" collapsed="false">
      <c r="A5" s="12"/>
      <c r="B5" s="12"/>
      <c r="C5" s="12"/>
      <c r="D5" s="210"/>
      <c r="E5" s="211" t="s">
        <v>5</v>
      </c>
      <c r="F5" s="211"/>
      <c r="G5" s="207"/>
      <c r="H5" s="141" t="str">
        <f aca="false">IF(Rozvaha!J5="","",Rozvaha!J5)</f>
        <v/>
      </c>
      <c r="I5" s="141"/>
      <c r="AX5" s="206"/>
    </row>
    <row r="6" customFormat="false" ht="12" hidden="false" customHeight="true" outlineLevel="0" collapsed="false">
      <c r="A6" s="12"/>
      <c r="B6" s="12"/>
      <c r="C6" s="12"/>
      <c r="D6" s="210"/>
      <c r="E6" s="22"/>
      <c r="F6" s="19"/>
      <c r="G6" s="212"/>
      <c r="H6" s="143" t="str">
        <f aca="false">IF(Rozvaha!J6="","",Rozvaha!J6)</f>
        <v/>
      </c>
      <c r="I6" s="143"/>
      <c r="AX6" s="206"/>
    </row>
    <row r="7" customFormat="false" ht="14.1" hidden="false" customHeight="true" outlineLevel="0" collapsed="false">
      <c r="A7" s="12"/>
      <c r="B7" s="12"/>
      <c r="C7" s="12"/>
      <c r="D7" s="210"/>
      <c r="E7" s="213" t="s">
        <v>6</v>
      </c>
      <c r="F7" s="213"/>
      <c r="G7" s="212"/>
      <c r="H7" s="143" t="str">
        <f aca="false">IF(Rozvaha!J7="","",Rozvaha!J7)</f>
        <v/>
      </c>
      <c r="I7" s="143"/>
      <c r="AX7" s="206"/>
    </row>
    <row r="8" customFormat="false" ht="22" hidden="false" customHeight="true" outlineLevel="0" collapsed="false">
      <c r="A8" s="12"/>
      <c r="B8" s="12"/>
      <c r="C8" s="12"/>
      <c r="D8" s="210"/>
      <c r="E8" s="214" t="str">
        <f aca="false">IF(Rozvaha!E8="","",Rozvaha!E8)</f>
        <v/>
      </c>
      <c r="F8" s="214"/>
      <c r="G8" s="212"/>
      <c r="H8" s="28" t="s">
        <v>7</v>
      </c>
      <c r="I8" s="28"/>
      <c r="AX8" s="206"/>
    </row>
    <row r="9" customFormat="false" ht="14.1" hidden="false" customHeight="true" outlineLevel="0" collapsed="false">
      <c r="A9" s="12"/>
      <c r="B9" s="12"/>
      <c r="C9" s="12"/>
      <c r="D9" s="210"/>
      <c r="E9" s="212"/>
      <c r="F9" s="212"/>
      <c r="G9" s="212"/>
      <c r="H9" s="23" t="str">
        <f aca="false">IF(Rozvaha!J9="","",Rozvaha!J9)</f>
        <v/>
      </c>
      <c r="I9" s="23"/>
      <c r="AX9" s="206"/>
    </row>
    <row r="10" customFormat="false" ht="7.5" hidden="false" customHeight="true" outlineLevel="0" collapsed="false">
      <c r="A10" s="215"/>
      <c r="B10" s="215"/>
      <c r="C10" s="215"/>
      <c r="D10" s="215"/>
      <c r="E10" s="216"/>
      <c r="F10" s="216"/>
      <c r="G10" s="216"/>
      <c r="H10" s="217"/>
      <c r="I10" s="217"/>
      <c r="AX10" s="206"/>
    </row>
    <row r="11" customFormat="false" ht="15" hidden="false" customHeight="true" outlineLevel="0" collapsed="false">
      <c r="A11" s="11"/>
      <c r="B11" s="11"/>
      <c r="C11" s="11"/>
      <c r="D11" s="218"/>
      <c r="E11" s="218"/>
      <c r="F11" s="218"/>
      <c r="G11" s="218"/>
      <c r="H11" s="153" t="s">
        <v>348</v>
      </c>
      <c r="I11" s="153"/>
      <c r="AX11" s="206"/>
    </row>
    <row r="12" customFormat="false" ht="15" hidden="false" customHeight="true" outlineLevel="0" collapsed="false">
      <c r="A12" s="11"/>
      <c r="B12" s="11"/>
      <c r="C12" s="11"/>
      <c r="D12" s="218"/>
      <c r="E12" s="218"/>
      <c r="F12" s="218"/>
      <c r="G12" s="218"/>
      <c r="H12" s="153" t="s">
        <v>349</v>
      </c>
      <c r="I12" s="153" t="s">
        <v>350</v>
      </c>
      <c r="AX12" s="206"/>
    </row>
    <row r="13" customFormat="false" ht="14.75" hidden="false" customHeight="true" outlineLevel="0" collapsed="false">
      <c r="A13" s="219" t="s">
        <v>425</v>
      </c>
      <c r="B13" s="219" t="s">
        <v>426</v>
      </c>
      <c r="C13" s="219"/>
      <c r="D13" s="219"/>
      <c r="E13" s="219"/>
      <c r="F13" s="219"/>
      <c r="G13" s="219"/>
      <c r="H13" s="220" t="n">
        <f aca="false">Rozvaha!L89</f>
        <v>0</v>
      </c>
      <c r="I13" s="221"/>
    </row>
    <row r="14" customFormat="false" ht="14.75" hidden="false" customHeight="true" outlineLevel="0" collapsed="false">
      <c r="A14" s="222"/>
      <c r="B14" s="222"/>
      <c r="C14" s="222"/>
      <c r="D14" s="219" t="s">
        <v>427</v>
      </c>
      <c r="E14" s="219"/>
      <c r="F14" s="219"/>
      <c r="G14" s="219"/>
      <c r="H14" s="219"/>
      <c r="I14" s="219"/>
    </row>
    <row r="15" customFormat="false" ht="14.75" hidden="false" customHeight="true" outlineLevel="0" collapsed="false">
      <c r="A15" s="223" t="s">
        <v>428</v>
      </c>
      <c r="B15" s="224"/>
      <c r="C15" s="225"/>
      <c r="D15" s="226" t="s">
        <v>429</v>
      </c>
      <c r="E15" s="226"/>
      <c r="F15" s="226"/>
      <c r="G15" s="226"/>
      <c r="H15" s="227" t="n">
        <f aca="false">'Výkaz zisku a ztráty'!K62</f>
        <v>0</v>
      </c>
      <c r="I15" s="227" t="n">
        <f aca="false">'Výkaz zisku a ztráty'!L62</f>
        <v>0</v>
      </c>
    </row>
    <row r="16" customFormat="false" ht="14.45" hidden="false" customHeight="true" outlineLevel="0" collapsed="false">
      <c r="A16" s="83" t="s">
        <v>16</v>
      </c>
      <c r="B16" s="84" t="n">
        <v>1</v>
      </c>
      <c r="C16" s="228"/>
      <c r="D16" s="229" t="s">
        <v>430</v>
      </c>
      <c r="E16" s="229"/>
      <c r="F16" s="229"/>
      <c r="G16" s="229"/>
      <c r="H16" s="230" t="n">
        <f aca="false">+H17+H18+H19+H20+H21+H22</f>
        <v>0</v>
      </c>
      <c r="I16" s="230" t="n">
        <f aca="false">+I17+I18+I19+I20+I21+I22</f>
        <v>0</v>
      </c>
    </row>
    <row r="17" customFormat="false" ht="14.45" hidden="false" customHeight="true" outlineLevel="0" collapsed="false">
      <c r="A17" s="78" t="s">
        <v>16</v>
      </c>
      <c r="B17" s="79" t="n">
        <v>1</v>
      </c>
      <c r="C17" s="197" t="n">
        <v>1</v>
      </c>
      <c r="D17" s="49" t="s">
        <v>431</v>
      </c>
      <c r="E17" s="49"/>
      <c r="F17" s="49"/>
      <c r="G17" s="49"/>
      <c r="H17" s="51" t="n">
        <f aca="false">'Výkaz zisku a ztráty'!K29</f>
        <v>0</v>
      </c>
      <c r="I17" s="51" t="n">
        <v>0</v>
      </c>
    </row>
    <row r="18" customFormat="false" ht="14.45" hidden="false" customHeight="true" outlineLevel="0" collapsed="false">
      <c r="A18" s="78" t="s">
        <v>16</v>
      </c>
      <c r="B18" s="79" t="n">
        <v>1</v>
      </c>
      <c r="C18" s="197" t="n">
        <v>2</v>
      </c>
      <c r="D18" s="49" t="s">
        <v>432</v>
      </c>
      <c r="E18" s="49"/>
      <c r="F18" s="49"/>
      <c r="G18" s="49"/>
      <c r="H18" s="51" t="n">
        <f aca="false">Rozvaha!J123-Rozvaha!L123</f>
        <v>0</v>
      </c>
      <c r="I18" s="51" t="n">
        <v>0</v>
      </c>
    </row>
    <row r="19" customFormat="false" ht="14.45" hidden="false" customHeight="true" outlineLevel="0" collapsed="false">
      <c r="A19" s="78" t="s">
        <v>16</v>
      </c>
      <c r="B19" s="79" t="n">
        <v>1</v>
      </c>
      <c r="C19" s="197" t="n">
        <v>3</v>
      </c>
      <c r="D19" s="49" t="s">
        <v>433</v>
      </c>
      <c r="E19" s="49"/>
      <c r="F19" s="49"/>
      <c r="G19" s="49"/>
      <c r="H19" s="51" t="n">
        <f aca="false">-'Výkaz zisku a ztráty'!K34+'Výkaz zisku a ztráty'!K38</f>
        <v>0</v>
      </c>
      <c r="I19" s="51" t="n">
        <v>0</v>
      </c>
    </row>
    <row r="20" customFormat="false" ht="14.45" hidden="false" customHeight="true" outlineLevel="0" collapsed="false">
      <c r="A20" s="78" t="s">
        <v>16</v>
      </c>
      <c r="B20" s="79" t="n">
        <v>1</v>
      </c>
      <c r="C20" s="197" t="n">
        <v>4</v>
      </c>
      <c r="D20" s="49" t="s">
        <v>434</v>
      </c>
      <c r="E20" s="49"/>
      <c r="F20" s="49"/>
      <c r="G20" s="49"/>
      <c r="H20" s="51" t="n">
        <f aca="false">-'Výkaz zisku a ztráty'!K44</f>
        <v>-0</v>
      </c>
      <c r="I20" s="51" t="n">
        <v>0</v>
      </c>
    </row>
    <row r="21" customFormat="false" ht="21.75" hidden="false" customHeight="true" outlineLevel="0" collapsed="false">
      <c r="A21" s="78" t="s">
        <v>16</v>
      </c>
      <c r="B21" s="79" t="n">
        <v>1</v>
      </c>
      <c r="C21" s="197" t="n">
        <v>5</v>
      </c>
      <c r="D21" s="231" t="s">
        <v>435</v>
      </c>
      <c r="E21" s="231"/>
      <c r="F21" s="231"/>
      <c r="G21" s="231"/>
      <c r="H21" s="51" t="n">
        <f aca="false">-'Výkaz zisku a ztráty'!K52+'Výkaz zisku a ztráty'!K56</f>
        <v>0</v>
      </c>
      <c r="I21" s="51" t="n">
        <v>0</v>
      </c>
    </row>
    <row r="22" customFormat="false" ht="14.45" hidden="false" customHeight="true" outlineLevel="0" collapsed="false">
      <c r="A22" s="78" t="s">
        <v>16</v>
      </c>
      <c r="B22" s="79" t="n">
        <v>1</v>
      </c>
      <c r="C22" s="197" t="n">
        <v>6</v>
      </c>
      <c r="D22" s="49" t="s">
        <v>436</v>
      </c>
      <c r="E22" s="49"/>
      <c r="F22" s="49"/>
      <c r="G22" s="49"/>
      <c r="H22" s="51" t="n">
        <v>0</v>
      </c>
      <c r="I22" s="51" t="n">
        <v>0</v>
      </c>
    </row>
    <row r="23" customFormat="false" ht="14.45" hidden="false" customHeight="true" outlineLevel="0" collapsed="false">
      <c r="A23" s="78" t="s">
        <v>16</v>
      </c>
      <c r="B23" s="79" t="s">
        <v>387</v>
      </c>
      <c r="C23" s="197"/>
      <c r="D23" s="58" t="s">
        <v>437</v>
      </c>
      <c r="E23" s="58"/>
      <c r="F23" s="58"/>
      <c r="G23" s="58"/>
      <c r="H23" s="227" t="n">
        <f aca="false">H15+H16</f>
        <v>0</v>
      </c>
      <c r="I23" s="227" t="n">
        <f aca="false">I15+I16</f>
        <v>0</v>
      </c>
    </row>
    <row r="24" customFormat="false" ht="14.45" hidden="false" customHeight="true" outlineLevel="0" collapsed="false">
      <c r="A24" s="78" t="s">
        <v>16</v>
      </c>
      <c r="B24" s="79" t="n">
        <v>2</v>
      </c>
      <c r="C24" s="197"/>
      <c r="D24" s="65" t="s">
        <v>438</v>
      </c>
      <c r="E24" s="65"/>
      <c r="F24" s="65"/>
      <c r="G24" s="65"/>
      <c r="H24" s="230" t="n">
        <f aca="false">+H25+H26+H27+H28</f>
        <v>0</v>
      </c>
      <c r="I24" s="230" t="n">
        <f aca="false">+I25+I26+I27+I28</f>
        <v>0</v>
      </c>
    </row>
    <row r="25" customFormat="false" ht="14.45" hidden="false" customHeight="true" outlineLevel="0" collapsed="false">
      <c r="A25" s="78" t="s">
        <v>16</v>
      </c>
      <c r="B25" s="79" t="n">
        <v>2</v>
      </c>
      <c r="C25" s="197" t="n">
        <v>1</v>
      </c>
      <c r="D25" s="49" t="s">
        <v>439</v>
      </c>
      <c r="E25" s="49"/>
      <c r="F25" s="49"/>
      <c r="G25" s="49"/>
      <c r="H25" s="51" t="n">
        <f aca="false">+Rozvaha!L60-Rozvaha!K60+Rozvaha!L92-Rozvaha!K92</f>
        <v>0</v>
      </c>
      <c r="I25" s="51" t="n">
        <v>0</v>
      </c>
    </row>
    <row r="26" customFormat="false" ht="14.45" hidden="false" customHeight="true" outlineLevel="0" collapsed="false">
      <c r="A26" s="78" t="s">
        <v>16</v>
      </c>
      <c r="B26" s="79" t="n">
        <v>2</v>
      </c>
      <c r="C26" s="197" t="n">
        <v>2</v>
      </c>
      <c r="D26" s="49" t="s">
        <v>440</v>
      </c>
      <c r="E26" s="49"/>
      <c r="F26" s="49"/>
      <c r="G26" s="49"/>
      <c r="H26" s="51" t="n">
        <f aca="false">+Rozvaha!J144-Rozvaha!L144+Rozvaha!J162-Rozvaha!L162+Rozvaha!J165-Rozvaha!L165+Rozvaha!J133-Rozvaha!L133</f>
        <v>0</v>
      </c>
      <c r="I26" s="51" t="n">
        <v>0</v>
      </c>
    </row>
    <row r="27" customFormat="false" ht="14.45" hidden="false" customHeight="true" outlineLevel="0" collapsed="false">
      <c r="A27" s="78" t="s">
        <v>16</v>
      </c>
      <c r="B27" s="79" t="n">
        <v>2</v>
      </c>
      <c r="C27" s="197" t="n">
        <v>3</v>
      </c>
      <c r="D27" s="49" t="s">
        <v>441</v>
      </c>
      <c r="E27" s="49"/>
      <c r="F27" s="49"/>
      <c r="G27" s="49"/>
      <c r="H27" s="51" t="n">
        <f aca="false">+Rozvaha!L52-Rozvaha!K52</f>
        <v>0</v>
      </c>
      <c r="I27" s="51" t="n">
        <v>0</v>
      </c>
    </row>
    <row r="28" s="237" customFormat="true" ht="24" hidden="false" customHeight="true" outlineLevel="0" collapsed="false">
      <c r="A28" s="232" t="s">
        <v>16</v>
      </c>
      <c r="B28" s="233" t="n">
        <v>2</v>
      </c>
      <c r="C28" s="234" t="n">
        <v>4</v>
      </c>
      <c r="D28" s="69" t="s">
        <v>442</v>
      </c>
      <c r="E28" s="69"/>
      <c r="F28" s="69"/>
      <c r="G28" s="69"/>
      <c r="H28" s="235" t="n">
        <f aca="false">+Rozvaha!L86-Rozvaha!K86</f>
        <v>0</v>
      </c>
      <c r="I28" s="235" t="n">
        <v>0</v>
      </c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</row>
    <row r="29" customFormat="false" ht="14.45" hidden="false" customHeight="true" outlineLevel="0" collapsed="false">
      <c r="A29" s="78" t="s">
        <v>16</v>
      </c>
      <c r="B29" s="79" t="s">
        <v>412</v>
      </c>
      <c r="C29" s="197"/>
      <c r="D29" s="58" t="s">
        <v>443</v>
      </c>
      <c r="E29" s="58"/>
      <c r="F29" s="58"/>
      <c r="G29" s="58"/>
      <c r="H29" s="227" t="n">
        <f aca="false">H23+H24</f>
        <v>0</v>
      </c>
      <c r="I29" s="227" t="n">
        <f aca="false">I23+I24</f>
        <v>0</v>
      </c>
    </row>
    <row r="30" customFormat="false" ht="14.45" hidden="false" customHeight="true" outlineLevel="0" collapsed="false">
      <c r="A30" s="78" t="s">
        <v>16</v>
      </c>
      <c r="B30" s="79" t="n">
        <v>3</v>
      </c>
      <c r="C30" s="197"/>
      <c r="D30" s="49" t="s">
        <v>444</v>
      </c>
      <c r="E30" s="49"/>
      <c r="F30" s="49"/>
      <c r="G30" s="49"/>
      <c r="H30" s="51" t="n">
        <f aca="false">-'Výkaz zisku a ztráty'!K56</f>
        <v>-0</v>
      </c>
      <c r="I30" s="51" t="n">
        <v>0</v>
      </c>
    </row>
    <row r="31" customFormat="false" ht="14.45" hidden="false" customHeight="true" outlineLevel="0" collapsed="false">
      <c r="A31" s="78" t="s">
        <v>16</v>
      </c>
      <c r="B31" s="79" t="n">
        <v>4</v>
      </c>
      <c r="C31" s="197"/>
      <c r="D31" s="49" t="s">
        <v>445</v>
      </c>
      <c r="E31" s="49"/>
      <c r="F31" s="49"/>
      <c r="G31" s="49"/>
      <c r="H31" s="51" t="n">
        <f aca="false">+'Výkaz zisku a ztráty'!K52</f>
        <v>0</v>
      </c>
      <c r="I31" s="51" t="n">
        <v>0</v>
      </c>
    </row>
    <row r="32" customFormat="false" ht="14.45" hidden="false" customHeight="true" outlineLevel="0" collapsed="false">
      <c r="A32" s="78" t="s">
        <v>16</v>
      </c>
      <c r="B32" s="79" t="n">
        <v>5</v>
      </c>
      <c r="C32" s="197"/>
      <c r="D32" s="49" t="s">
        <v>446</v>
      </c>
      <c r="E32" s="49"/>
      <c r="F32" s="49"/>
      <c r="G32" s="49"/>
      <c r="H32" s="51" t="n">
        <f aca="false">-'Výkaz zisku a ztráty'!K63</f>
        <v>-0</v>
      </c>
      <c r="I32" s="51" t="n">
        <v>0</v>
      </c>
    </row>
    <row r="33" customFormat="false" ht="14.45" hidden="false" customHeight="true" outlineLevel="0" collapsed="false">
      <c r="A33" s="78" t="s">
        <v>16</v>
      </c>
      <c r="B33" s="79" t="n">
        <v>6</v>
      </c>
      <c r="C33" s="197"/>
      <c r="D33" s="49" t="s">
        <v>447</v>
      </c>
      <c r="E33" s="49"/>
      <c r="F33" s="49"/>
      <c r="G33" s="49"/>
      <c r="H33" s="51" t="n">
        <f aca="false">'Výkaz zisku a ztráty'!K44</f>
        <v>0</v>
      </c>
      <c r="I33" s="51" t="n">
        <v>0</v>
      </c>
    </row>
    <row r="34" customFormat="false" ht="14.45" hidden="false" customHeight="true" outlineLevel="0" collapsed="false">
      <c r="A34" s="87" t="s">
        <v>16</v>
      </c>
      <c r="B34" s="95" t="s">
        <v>421</v>
      </c>
      <c r="C34" s="238"/>
      <c r="D34" s="239" t="s">
        <v>448</v>
      </c>
      <c r="E34" s="239"/>
      <c r="F34" s="239"/>
      <c r="G34" s="239"/>
      <c r="H34" s="240" t="n">
        <f aca="false">H29+H30+H31+H32+H33</f>
        <v>0</v>
      </c>
      <c r="I34" s="240" t="n">
        <f aca="false">I29+I30+I31+I32+I33</f>
        <v>0</v>
      </c>
    </row>
    <row r="35" customFormat="false" ht="14.45" hidden="false" customHeight="true" outlineLevel="0" collapsed="false">
      <c r="A35" s="241"/>
      <c r="B35" s="241"/>
      <c r="C35" s="241"/>
      <c r="D35" s="53" t="s">
        <v>449</v>
      </c>
      <c r="E35" s="53"/>
      <c r="F35" s="53"/>
      <c r="G35" s="53"/>
      <c r="H35" s="53"/>
      <c r="I35" s="53"/>
    </row>
    <row r="36" customFormat="false" ht="14.45" hidden="false" customHeight="true" outlineLevel="0" collapsed="false">
      <c r="A36" s="78" t="s">
        <v>19</v>
      </c>
      <c r="B36" s="79" t="n">
        <v>1</v>
      </c>
      <c r="C36" s="242"/>
      <c r="D36" s="49" t="s">
        <v>450</v>
      </c>
      <c r="E36" s="49"/>
      <c r="F36" s="49"/>
      <c r="G36" s="49"/>
      <c r="H36" s="51" t="n">
        <f aca="false">+Rozvaha!L17-Rozvaha!K17-'Výkaz zisku a ztráty'!K29</f>
        <v>0</v>
      </c>
      <c r="I36" s="51" t="n">
        <v>0</v>
      </c>
    </row>
    <row r="37" customFormat="false" ht="14.45" hidden="false" customHeight="true" outlineLevel="0" collapsed="false">
      <c r="A37" s="78" t="s">
        <v>19</v>
      </c>
      <c r="B37" s="79" t="n">
        <v>2</v>
      </c>
      <c r="C37" s="242"/>
      <c r="D37" s="49" t="s">
        <v>451</v>
      </c>
      <c r="E37" s="49"/>
      <c r="F37" s="49"/>
      <c r="G37" s="49"/>
      <c r="H37" s="51" t="n">
        <f aca="false">+'Výkaz zisku a ztráty'!K34-'Výkaz zisku a ztráty'!K38</f>
        <v>0</v>
      </c>
      <c r="I37" s="51" t="n">
        <v>0</v>
      </c>
    </row>
    <row r="38" customFormat="false" ht="14.45" hidden="false" customHeight="true" outlineLevel="0" collapsed="false">
      <c r="A38" s="78" t="s">
        <v>19</v>
      </c>
      <c r="B38" s="79" t="n">
        <v>3</v>
      </c>
      <c r="C38" s="242"/>
      <c r="D38" s="49" t="s">
        <v>452</v>
      </c>
      <c r="E38" s="49"/>
      <c r="F38" s="49"/>
      <c r="G38" s="49"/>
      <c r="H38" s="51" t="n">
        <v>0</v>
      </c>
      <c r="I38" s="51" t="n">
        <v>0</v>
      </c>
    </row>
    <row r="39" customFormat="false" ht="14.45" hidden="false" customHeight="true" outlineLevel="0" collapsed="false">
      <c r="A39" s="87" t="s">
        <v>19</v>
      </c>
      <c r="B39" s="95" t="s">
        <v>421</v>
      </c>
      <c r="C39" s="243"/>
      <c r="D39" s="239" t="s">
        <v>453</v>
      </c>
      <c r="E39" s="239"/>
      <c r="F39" s="239"/>
      <c r="G39" s="239"/>
      <c r="H39" s="240" t="n">
        <f aca="false">H38+H37+H36</f>
        <v>0</v>
      </c>
      <c r="I39" s="240" t="n">
        <f aca="false">I38+I37+I36</f>
        <v>0</v>
      </c>
    </row>
    <row r="40" customFormat="false" ht="14.45" hidden="false" customHeight="true" outlineLevel="0" collapsed="false">
      <c r="A40" s="241"/>
      <c r="B40" s="241"/>
      <c r="C40" s="241"/>
      <c r="D40" s="53" t="s">
        <v>454</v>
      </c>
      <c r="E40" s="53"/>
      <c r="F40" s="53"/>
      <c r="G40" s="53"/>
      <c r="H40" s="53"/>
      <c r="I40" s="53"/>
    </row>
    <row r="41" customFormat="false" ht="14.45" hidden="false" customHeight="true" outlineLevel="0" collapsed="false">
      <c r="A41" s="244" t="s">
        <v>102</v>
      </c>
      <c r="B41" s="245" t="n">
        <v>1</v>
      </c>
      <c r="C41" s="242"/>
      <c r="D41" s="49" t="s">
        <v>455</v>
      </c>
      <c r="E41" s="49"/>
      <c r="F41" s="49"/>
      <c r="G41" s="49"/>
      <c r="H41" s="51" t="n">
        <f aca="false">+Rozvaha!J129-Rozvaha!L129+Rozvaha!J148-Rozvaha!L148</f>
        <v>0</v>
      </c>
      <c r="I41" s="51"/>
    </row>
    <row r="42" customFormat="false" ht="14.45" hidden="false" customHeight="true" outlineLevel="0" collapsed="false">
      <c r="A42" s="244" t="s">
        <v>102</v>
      </c>
      <c r="B42" s="245" t="n">
        <v>2</v>
      </c>
      <c r="C42" s="242"/>
      <c r="D42" s="65" t="s">
        <v>456</v>
      </c>
      <c r="E42" s="65"/>
      <c r="F42" s="65"/>
      <c r="G42" s="65"/>
      <c r="H42" s="230" t="n">
        <f aca="false">+H43+H44+H45+H46+H47+H48</f>
        <v>0</v>
      </c>
      <c r="I42" s="230" t="n">
        <f aca="false">+I43+I44+I45+I46+I47+I48</f>
        <v>0</v>
      </c>
    </row>
    <row r="43" s="237" customFormat="true" ht="14.65" hidden="false" customHeight="true" outlineLevel="0" collapsed="false">
      <c r="A43" s="246" t="s">
        <v>102</v>
      </c>
      <c r="B43" s="247" t="n">
        <v>2</v>
      </c>
      <c r="C43" s="248" t="n">
        <v>1</v>
      </c>
      <c r="D43" s="69" t="s">
        <v>457</v>
      </c>
      <c r="E43" s="69"/>
      <c r="F43" s="69"/>
      <c r="G43" s="69"/>
      <c r="H43" s="235" t="n">
        <v>0</v>
      </c>
      <c r="I43" s="235" t="n">
        <v>0</v>
      </c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</row>
    <row r="44" customFormat="false" ht="14.45" hidden="false" customHeight="true" outlineLevel="0" collapsed="false">
      <c r="A44" s="244" t="s">
        <v>102</v>
      </c>
      <c r="B44" s="245" t="n">
        <v>2</v>
      </c>
      <c r="C44" s="242" t="n">
        <v>2</v>
      </c>
      <c r="D44" s="49" t="s">
        <v>458</v>
      </c>
      <c r="E44" s="49"/>
      <c r="F44" s="49"/>
      <c r="G44" s="49"/>
      <c r="H44" s="51" t="n">
        <f aca="false">-'Výkaz zisku a ztráty'!K67</f>
        <v>-0</v>
      </c>
      <c r="I44" s="51" t="n">
        <v>0</v>
      </c>
    </row>
    <row r="45" customFormat="false" ht="14.45" hidden="false" customHeight="true" outlineLevel="0" collapsed="false">
      <c r="A45" s="244" t="s">
        <v>102</v>
      </c>
      <c r="B45" s="245" t="n">
        <v>2</v>
      </c>
      <c r="C45" s="242" t="n">
        <v>3</v>
      </c>
      <c r="D45" s="49" t="s">
        <v>459</v>
      </c>
      <c r="E45" s="49"/>
      <c r="F45" s="49"/>
      <c r="G45" s="49"/>
      <c r="H45" s="51" t="n">
        <v>0</v>
      </c>
      <c r="I45" s="51" t="n">
        <v>0</v>
      </c>
    </row>
    <row r="46" customFormat="false" ht="14.45" hidden="false" customHeight="true" outlineLevel="0" collapsed="false">
      <c r="A46" s="244" t="s">
        <v>102</v>
      </c>
      <c r="B46" s="245" t="n">
        <v>2</v>
      </c>
      <c r="C46" s="242" t="n">
        <v>4</v>
      </c>
      <c r="D46" s="49" t="s">
        <v>460</v>
      </c>
      <c r="E46" s="49"/>
      <c r="F46" s="49"/>
      <c r="G46" s="49"/>
      <c r="H46" s="51" t="n">
        <v>0</v>
      </c>
      <c r="I46" s="51" t="n">
        <v>0</v>
      </c>
    </row>
    <row r="47" customFormat="false" ht="14.45" hidden="false" customHeight="true" outlineLevel="0" collapsed="false">
      <c r="A47" s="244" t="s">
        <v>102</v>
      </c>
      <c r="B47" s="245" t="n">
        <v>2</v>
      </c>
      <c r="C47" s="242" t="n">
        <v>5</v>
      </c>
      <c r="D47" s="49" t="s">
        <v>461</v>
      </c>
      <c r="E47" s="49"/>
      <c r="F47" s="49"/>
      <c r="G47" s="49"/>
      <c r="H47" s="51" t="n">
        <f aca="false">+Rozvaha!J106+Rozvaha!J114-Rozvaha!L106-Rozvaha!L114</f>
        <v>0</v>
      </c>
      <c r="I47" s="51" t="n">
        <v>0</v>
      </c>
    </row>
    <row r="48" customFormat="false" ht="14.45" hidden="false" customHeight="true" outlineLevel="0" collapsed="false">
      <c r="A48" s="244" t="s">
        <v>102</v>
      </c>
      <c r="B48" s="245" t="n">
        <v>2</v>
      </c>
      <c r="C48" s="242" t="n">
        <v>6</v>
      </c>
      <c r="D48" s="49" t="s">
        <v>462</v>
      </c>
      <c r="E48" s="49"/>
      <c r="F48" s="49"/>
      <c r="G48" s="49"/>
      <c r="H48" s="51" t="n">
        <v>0</v>
      </c>
      <c r="I48" s="51" t="n">
        <v>0</v>
      </c>
    </row>
    <row r="49" customFormat="false" ht="14.45" hidden="false" customHeight="true" outlineLevel="0" collapsed="false">
      <c r="A49" s="249" t="s">
        <v>102</v>
      </c>
      <c r="B49" s="250" t="s">
        <v>421</v>
      </c>
      <c r="C49" s="243"/>
      <c r="D49" s="239" t="s">
        <v>463</v>
      </c>
      <c r="E49" s="239"/>
      <c r="F49" s="239"/>
      <c r="G49" s="239"/>
      <c r="H49" s="240" t="n">
        <f aca="false">+H42+H41</f>
        <v>0</v>
      </c>
      <c r="I49" s="240" t="n">
        <f aca="false">+I42+I41</f>
        <v>0</v>
      </c>
    </row>
    <row r="50" customFormat="false" ht="14.45" hidden="false" customHeight="true" outlineLevel="0" collapsed="false">
      <c r="A50" s="239" t="s">
        <v>464</v>
      </c>
      <c r="B50" s="239" t="s">
        <v>465</v>
      </c>
      <c r="C50" s="239"/>
      <c r="D50" s="239"/>
      <c r="E50" s="239"/>
      <c r="F50" s="239"/>
      <c r="G50" s="239"/>
      <c r="H50" s="240" t="n">
        <f aca="false">H49+H39+H34</f>
        <v>0</v>
      </c>
      <c r="I50" s="240" t="n">
        <f aca="false">I49+I39+I34</f>
        <v>0</v>
      </c>
    </row>
    <row r="51" customFormat="false" ht="14.45" hidden="false" customHeight="true" outlineLevel="0" collapsed="false">
      <c r="A51" s="53" t="s">
        <v>466</v>
      </c>
      <c r="B51" s="53" t="s">
        <v>467</v>
      </c>
      <c r="C51" s="53"/>
      <c r="D51" s="53"/>
      <c r="E51" s="53"/>
      <c r="F51" s="53"/>
      <c r="G51" s="53"/>
      <c r="H51" s="240" t="n">
        <f aca="false">H13+H50</f>
        <v>0</v>
      </c>
      <c r="I51" s="240" t="n">
        <f aca="false">I13+I50</f>
        <v>0</v>
      </c>
    </row>
    <row r="52" customFormat="false" ht="14.65" hidden="false" customHeight="false" outlineLevel="0" collapsed="false">
      <c r="A52" s="96"/>
      <c r="B52" s="96"/>
      <c r="C52" s="96"/>
      <c r="D52" s="96"/>
      <c r="E52" s="96"/>
      <c r="F52" s="96"/>
      <c r="G52" s="96"/>
      <c r="H52" s="96"/>
      <c r="I52" s="96"/>
    </row>
    <row r="53" customFormat="false" ht="25" hidden="false" customHeight="true" outlineLevel="0" collapsed="false">
      <c r="A53" s="128" t="s">
        <v>343</v>
      </c>
      <c r="B53" s="128"/>
      <c r="C53" s="128"/>
      <c r="D53" s="129" t="s">
        <v>344</v>
      </c>
      <c r="E53" s="129"/>
      <c r="F53" s="251" t="s">
        <v>345</v>
      </c>
      <c r="G53" s="251"/>
      <c r="H53" s="251"/>
      <c r="I53" s="251"/>
    </row>
    <row r="54" customFormat="false" ht="38.5" hidden="false" customHeight="true" outlineLevel="0" collapsed="false">
      <c r="A54" s="130"/>
      <c r="B54" s="130"/>
      <c r="C54" s="130"/>
      <c r="D54" s="131"/>
      <c r="E54" s="131"/>
      <c r="F54" s="252"/>
      <c r="G54" s="252"/>
      <c r="H54" s="252"/>
      <c r="I54" s="252"/>
    </row>
    <row r="1048576" customFormat="false" ht="12.8" hidden="false" customHeight="false" outlineLevel="0" collapsed="false"/>
  </sheetData>
  <mergeCells count="70">
    <mergeCell ref="A2:C9"/>
    <mergeCell ref="E2:F2"/>
    <mergeCell ref="G2:G5"/>
    <mergeCell ref="H2:I2"/>
    <mergeCell ref="E3:F3"/>
    <mergeCell ref="H3:I3"/>
    <mergeCell ref="E4:F4"/>
    <mergeCell ref="H4:I4"/>
    <mergeCell ref="E5:F5"/>
    <mergeCell ref="H5:I5"/>
    <mergeCell ref="H6:I6"/>
    <mergeCell ref="E7:F7"/>
    <mergeCell ref="H7:I7"/>
    <mergeCell ref="E8:F8"/>
    <mergeCell ref="H8:I8"/>
    <mergeCell ref="H9:I9"/>
    <mergeCell ref="A10:D10"/>
    <mergeCell ref="H10:I10"/>
    <mergeCell ref="A11:C12"/>
    <mergeCell ref="D11:G12"/>
    <mergeCell ref="H11:I11"/>
    <mergeCell ref="B13:G13"/>
    <mergeCell ref="A14:C14"/>
    <mergeCell ref="D14:I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A35:C35"/>
    <mergeCell ref="D35:I35"/>
    <mergeCell ref="D36:G36"/>
    <mergeCell ref="D37:G37"/>
    <mergeCell ref="D38:G38"/>
    <mergeCell ref="D39:G39"/>
    <mergeCell ref="A40:C40"/>
    <mergeCell ref="D40:I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B50:G50"/>
    <mergeCell ref="B51:G51"/>
    <mergeCell ref="A52:I52"/>
    <mergeCell ref="A53:C53"/>
    <mergeCell ref="D53:E53"/>
    <mergeCell ref="F53:I53"/>
    <mergeCell ref="A54:C54"/>
    <mergeCell ref="D54:E54"/>
    <mergeCell ref="F54:I54"/>
  </mergeCells>
  <printOptions headings="false" gridLines="false" gridLinesSet="true" horizontalCentered="true" verticalCentered="false"/>
  <pageMargins left="0.466666666666667" right="0.403472222222222" top="0.385416666666667" bottom="0.275" header="0.511805555555555" footer="0.511805555555555"/>
  <pageSetup paperSize="9" scale="100" firstPageNumber="0" fitToWidth="1" fitToHeight="4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4.65" zeroHeight="false" outlineLevelRow="0" outlineLevelCol="0"/>
  <cols>
    <col collapsed="false" customWidth="true" hidden="false" outlineLevel="0" max="1" min="1" style="205" width="2.7"/>
    <col collapsed="false" customWidth="true" hidden="false" outlineLevel="0" max="2" min="2" style="205" width="19.68"/>
    <col collapsed="false" customWidth="true" hidden="false" outlineLevel="0" max="3" min="3" style="205" width="27.82"/>
    <col collapsed="false" customWidth="true" hidden="false" outlineLevel="0" max="7" min="4" style="205" width="11.69"/>
    <col collapsed="false" customWidth="true" hidden="false" outlineLevel="0" max="48" min="8" style="206" width="9.13"/>
    <col collapsed="false" customWidth="true" hidden="false" outlineLevel="0" max="1025" min="49" style="0" width="9.05"/>
  </cols>
  <sheetData>
    <row r="1" customFormat="false" ht="12.25" hidden="false" customHeight="true" outlineLevel="0" collapsed="false">
      <c r="A1" s="7"/>
      <c r="B1" s="253"/>
      <c r="C1" s="254"/>
      <c r="D1" s="255"/>
      <c r="E1" s="256"/>
      <c r="F1" s="11"/>
      <c r="G1" s="11"/>
    </row>
    <row r="2" customFormat="false" ht="35.45" hidden="false" customHeight="true" outlineLevel="0" collapsed="false">
      <c r="A2" s="7" t="s">
        <v>0</v>
      </c>
      <c r="B2" s="7"/>
      <c r="C2" s="254" t="s">
        <v>468</v>
      </c>
      <c r="D2" s="254"/>
      <c r="E2" s="256"/>
      <c r="F2" s="11" t="s">
        <v>2</v>
      </c>
      <c r="G2" s="11"/>
    </row>
    <row r="3" customFormat="false" ht="18" hidden="false" customHeight="true" outlineLevel="0" collapsed="false">
      <c r="A3" s="257"/>
      <c r="B3" s="257"/>
      <c r="C3" s="258"/>
      <c r="D3" s="258"/>
      <c r="E3" s="256"/>
      <c r="F3" s="136" t="str">
        <f aca="false">IF(Rozvaha!J3="","",Rozvaha!J3)</f>
        <v/>
      </c>
      <c r="G3" s="136"/>
    </row>
    <row r="4" customFormat="false" ht="18" hidden="false" customHeight="true" outlineLevel="0" collapsed="false">
      <c r="A4" s="259"/>
      <c r="B4" s="259"/>
      <c r="C4" s="260" t="str">
        <f aca="false">+'Výkaz zisku a ztráty'!E3</f>
        <v>ke dni 31. prosince 2019</v>
      </c>
      <c r="D4" s="260"/>
      <c r="E4" s="256"/>
      <c r="F4" s="7" t="s">
        <v>4</v>
      </c>
      <c r="G4" s="7"/>
    </row>
    <row r="5" customFormat="false" ht="15.95" hidden="false" customHeight="true" outlineLevel="0" collapsed="false">
      <c r="A5" s="261"/>
      <c r="B5" s="262"/>
      <c r="C5" s="263" t="str">
        <f aca="false">+'Výkaz zisku a ztráty'!E4</f>
        <v>(v celých tisících Kč)</v>
      </c>
      <c r="D5" s="263"/>
      <c r="E5" s="256"/>
      <c r="F5" s="141" t="str">
        <f aca="false">IF(Rozvaha!J5="","",Rozvaha!J5)</f>
        <v/>
      </c>
      <c r="G5" s="141"/>
    </row>
    <row r="6" customFormat="false" ht="15.95" hidden="false" customHeight="true" outlineLevel="0" collapsed="false">
      <c r="A6" s="264"/>
      <c r="B6" s="265"/>
      <c r="C6" s="266"/>
      <c r="D6" s="266"/>
      <c r="E6" s="265"/>
      <c r="F6" s="143" t="str">
        <f aca="false">IF(Rozvaha!J6="","",Rozvaha!J6)</f>
        <v/>
      </c>
      <c r="G6" s="143"/>
    </row>
    <row r="7" customFormat="false" ht="15.95" hidden="false" customHeight="true" outlineLevel="0" collapsed="false">
      <c r="A7" s="265"/>
      <c r="B7" s="265"/>
      <c r="C7" s="213" t="s">
        <v>6</v>
      </c>
      <c r="D7" s="213"/>
      <c r="E7" s="265"/>
      <c r="F7" s="143" t="str">
        <f aca="false">IF(Rozvaha!J7="","",Rozvaha!J7)</f>
        <v/>
      </c>
      <c r="G7" s="143"/>
    </row>
    <row r="8" customFormat="false" ht="21.8" hidden="false" customHeight="true" outlineLevel="0" collapsed="false">
      <c r="A8" s="265"/>
      <c r="B8" s="265"/>
      <c r="C8" s="214" t="str">
        <f aca="false">IF(Rozvaha!E8="","",Rozvaha!E8)</f>
        <v/>
      </c>
      <c r="D8" s="214"/>
      <c r="E8" s="265"/>
      <c r="F8" s="28" t="s">
        <v>7</v>
      </c>
      <c r="G8" s="28"/>
    </row>
    <row r="9" customFormat="false" ht="15.95" hidden="false" customHeight="true" outlineLevel="0" collapsed="false">
      <c r="A9" s="265"/>
      <c r="B9" s="265"/>
      <c r="C9" s="265"/>
      <c r="D9" s="265"/>
      <c r="E9" s="265"/>
      <c r="F9" s="23" t="str">
        <f aca="false">IF(Rozvaha!J9="","",Rozvaha!J9)</f>
        <v/>
      </c>
      <c r="G9" s="23"/>
    </row>
    <row r="10" customFormat="false" ht="24.95" hidden="false" customHeight="true" outlineLevel="0" collapsed="false">
      <c r="A10" s="264"/>
      <c r="B10" s="264"/>
      <c r="C10" s="264"/>
      <c r="D10" s="264"/>
      <c r="E10" s="264"/>
      <c r="F10" s="267"/>
      <c r="G10" s="267"/>
    </row>
    <row r="11" customFormat="false" ht="30.75" hidden="false" customHeight="true" outlineLevel="0" collapsed="false">
      <c r="A11" s="268"/>
      <c r="B11" s="269"/>
      <c r="C11" s="264"/>
      <c r="D11" s="270" t="s">
        <v>469</v>
      </c>
      <c r="E11" s="271" t="s">
        <v>470</v>
      </c>
      <c r="F11" s="271" t="s">
        <v>471</v>
      </c>
      <c r="G11" s="272" t="s">
        <v>472</v>
      </c>
    </row>
    <row r="12" customFormat="false" ht="21.95" hidden="false" customHeight="true" outlineLevel="0" collapsed="false">
      <c r="A12" s="273" t="s">
        <v>16</v>
      </c>
      <c r="B12" s="274" t="s">
        <v>473</v>
      </c>
      <c r="C12" s="275"/>
      <c r="D12" s="276" t="n">
        <f aca="false">+Rozvaha!J103</f>
        <v>0</v>
      </c>
      <c r="E12" s="276" t="n">
        <v>0</v>
      </c>
      <c r="F12" s="276" t="n">
        <v>0</v>
      </c>
      <c r="G12" s="277" t="n">
        <f aca="false">+D12+E12-F12</f>
        <v>0</v>
      </c>
    </row>
    <row r="13" customFormat="false" ht="21.95" hidden="false" customHeight="true" outlineLevel="0" collapsed="false">
      <c r="A13" s="273" t="s">
        <v>19</v>
      </c>
      <c r="B13" s="274" t="s">
        <v>474</v>
      </c>
      <c r="C13" s="275"/>
      <c r="D13" s="276" t="n">
        <v>0</v>
      </c>
      <c r="E13" s="276" t="n">
        <v>0</v>
      </c>
      <c r="F13" s="276" t="n">
        <v>0</v>
      </c>
      <c r="G13" s="277" t="n">
        <f aca="false">+D13+E13-F13</f>
        <v>0</v>
      </c>
    </row>
    <row r="14" customFormat="false" ht="21.95" hidden="false" customHeight="true" outlineLevel="0" collapsed="false">
      <c r="A14" s="273" t="s">
        <v>102</v>
      </c>
      <c r="B14" s="274" t="s">
        <v>475</v>
      </c>
      <c r="C14" s="275"/>
      <c r="D14" s="276" t="n">
        <f aca="false">SUM(D12:D13)</f>
        <v>0</v>
      </c>
      <c r="E14" s="278" t="s">
        <v>476</v>
      </c>
      <c r="F14" s="278" t="s">
        <v>476</v>
      </c>
      <c r="G14" s="279" t="s">
        <v>476</v>
      </c>
    </row>
    <row r="15" customFormat="false" ht="21.95" hidden="false" customHeight="true" outlineLevel="0" collapsed="false">
      <c r="A15" s="273" t="s">
        <v>197</v>
      </c>
      <c r="B15" s="274" t="s">
        <v>477</v>
      </c>
      <c r="C15" s="275"/>
      <c r="D15" s="276" t="n">
        <f aca="false">+Rozvaha!J104</f>
        <v>0</v>
      </c>
      <c r="E15" s="276" t="n">
        <v>0</v>
      </c>
      <c r="F15" s="276" t="n">
        <v>0</v>
      </c>
      <c r="G15" s="277" t="n">
        <f aca="false">+D15+E15-F15</f>
        <v>0</v>
      </c>
    </row>
    <row r="16" customFormat="false" ht="21.95" hidden="false" customHeight="true" outlineLevel="0" collapsed="false">
      <c r="A16" s="273" t="s">
        <v>387</v>
      </c>
      <c r="B16" s="280" t="s">
        <v>478</v>
      </c>
      <c r="C16" s="281"/>
      <c r="D16" s="278" t="s">
        <v>476</v>
      </c>
      <c r="E16" s="278" t="s">
        <v>476</v>
      </c>
      <c r="F16" s="278" t="s">
        <v>476</v>
      </c>
      <c r="G16" s="277" t="n">
        <f aca="false">+G15+G13+G12</f>
        <v>0</v>
      </c>
    </row>
    <row r="17" customFormat="false" ht="21.95" hidden="false" customHeight="true" outlineLevel="0" collapsed="false">
      <c r="A17" s="273" t="s">
        <v>367</v>
      </c>
      <c r="B17" s="282" t="s">
        <v>479</v>
      </c>
      <c r="C17" s="282"/>
      <c r="D17" s="276" t="n">
        <f aca="false">+Rozvaha!J106</f>
        <v>0</v>
      </c>
      <c r="E17" s="276" t="n">
        <v>0</v>
      </c>
      <c r="F17" s="276" t="n">
        <v>0</v>
      </c>
      <c r="G17" s="277" t="n">
        <f aca="false">+D17+E17-F17</f>
        <v>0</v>
      </c>
    </row>
    <row r="18" customFormat="false" ht="21.95" hidden="false" customHeight="true" outlineLevel="0" collapsed="false">
      <c r="A18" s="273" t="s">
        <v>480</v>
      </c>
      <c r="B18" s="274" t="s">
        <v>481</v>
      </c>
      <c r="C18" s="283"/>
      <c r="D18" s="276" t="n">
        <f aca="false">+Rozvaha!J115</f>
        <v>0</v>
      </c>
      <c r="E18" s="276" t="n">
        <v>0</v>
      </c>
      <c r="F18" s="276" t="n">
        <v>0</v>
      </c>
      <c r="G18" s="277" t="n">
        <f aca="false">+D18+E18-F18</f>
        <v>0</v>
      </c>
    </row>
    <row r="19" customFormat="false" ht="21.95" hidden="false" customHeight="true" outlineLevel="0" collapsed="false">
      <c r="A19" s="273" t="s">
        <v>392</v>
      </c>
      <c r="B19" s="274" t="s">
        <v>482</v>
      </c>
      <c r="C19" s="275"/>
      <c r="D19" s="276" t="n">
        <f aca="false">+Rozvaha!J116</f>
        <v>0</v>
      </c>
      <c r="E19" s="276" t="n">
        <v>0</v>
      </c>
      <c r="F19" s="276" t="n">
        <v>0</v>
      </c>
      <c r="G19" s="277" t="n">
        <f aca="false">+D19+E19-F19</f>
        <v>0</v>
      </c>
    </row>
    <row r="20" customFormat="false" ht="21.95" hidden="false" customHeight="true" outlineLevel="0" collapsed="false">
      <c r="A20" s="273" t="s">
        <v>397</v>
      </c>
      <c r="B20" s="274" t="s">
        <v>221</v>
      </c>
      <c r="C20" s="275"/>
      <c r="D20" s="276" t="n">
        <f aca="false">+Rozvaha!J109</f>
        <v>0</v>
      </c>
      <c r="E20" s="276" t="n">
        <v>0</v>
      </c>
      <c r="F20" s="276" t="n">
        <v>0</v>
      </c>
      <c r="G20" s="277" t="n">
        <f aca="false">+D20+E20-F20</f>
        <v>0</v>
      </c>
    </row>
    <row r="21" customFormat="false" ht="21.95" hidden="false" customHeight="true" outlineLevel="0" collapsed="false">
      <c r="A21" s="273" t="s">
        <v>22</v>
      </c>
      <c r="B21" s="274" t="s">
        <v>483</v>
      </c>
      <c r="C21" s="275"/>
      <c r="D21" s="276" t="n">
        <f aca="false">+Rozvaha!J110+Rozvaha!J111</f>
        <v>0</v>
      </c>
      <c r="E21" s="276" t="n">
        <v>0</v>
      </c>
      <c r="F21" s="276" t="n">
        <v>0</v>
      </c>
      <c r="G21" s="277" t="n">
        <f aca="false">+D21+E21-F21</f>
        <v>0</v>
      </c>
    </row>
    <row r="22" customFormat="false" ht="21.95" hidden="false" customHeight="true" outlineLevel="0" collapsed="false">
      <c r="A22" s="273" t="s">
        <v>403</v>
      </c>
      <c r="B22" s="274" t="s">
        <v>484</v>
      </c>
      <c r="C22" s="275"/>
      <c r="D22" s="276" t="n">
        <f aca="false">+Rozvaha!J118+Rozvaha!J120+Rozvaha!J119</f>
        <v>0</v>
      </c>
      <c r="E22" s="276" t="n">
        <v>0</v>
      </c>
      <c r="F22" s="276" t="n">
        <v>0</v>
      </c>
      <c r="G22" s="277" t="n">
        <f aca="false">+D22+E22-F22</f>
        <v>0</v>
      </c>
    </row>
    <row r="23" customFormat="false" ht="21.95" hidden="false" customHeight="true" outlineLevel="0" collapsed="false">
      <c r="A23" s="273" t="s">
        <v>409</v>
      </c>
      <c r="B23" s="274" t="s">
        <v>485</v>
      </c>
      <c r="C23" s="275"/>
      <c r="D23" s="278" t="s">
        <v>476</v>
      </c>
      <c r="E23" s="278" t="n">
        <f aca="false">+'Výkaz zisku a ztráty'!K68</f>
        <v>0</v>
      </c>
      <c r="F23" s="278" t="s">
        <v>476</v>
      </c>
      <c r="G23" s="277" t="n">
        <f aca="false">+Rozvaha!J120</f>
        <v>0</v>
      </c>
    </row>
    <row r="24" customFormat="false" ht="21.95" hidden="false" customHeight="true" outlineLevel="0" collapsed="false">
      <c r="A24" s="273" t="s">
        <v>387</v>
      </c>
      <c r="B24" s="284" t="s">
        <v>486</v>
      </c>
      <c r="C24" s="284"/>
      <c r="D24" s="285" t="n">
        <f aca="false">SUM(D15:D23)+D14</f>
        <v>0</v>
      </c>
      <c r="E24" s="285" t="n">
        <f aca="false">SUM(E12:E23)</f>
        <v>0</v>
      </c>
      <c r="F24" s="285" t="n">
        <f aca="false">SUM(F12:F23)</f>
        <v>0</v>
      </c>
      <c r="G24" s="285" t="n">
        <f aca="false">SUM(G16:G23)</f>
        <v>0</v>
      </c>
    </row>
    <row r="25" customFormat="false" ht="14.65" hidden="false" customHeight="false" outlineLevel="0" collapsed="false">
      <c r="A25" s="286"/>
      <c r="B25" s="286"/>
      <c r="C25" s="286"/>
      <c r="D25" s="286"/>
      <c r="E25" s="286"/>
      <c r="F25" s="286"/>
      <c r="G25" s="286"/>
      <c r="H25" s="287"/>
    </row>
    <row r="26" customFormat="false" ht="22" hidden="false" customHeight="true" outlineLevel="0" collapsed="false">
      <c r="A26" s="128" t="s">
        <v>343</v>
      </c>
      <c r="B26" s="128"/>
      <c r="C26" s="128"/>
      <c r="D26" s="129" t="s">
        <v>344</v>
      </c>
      <c r="E26" s="129"/>
      <c r="F26" s="288" t="s">
        <v>345</v>
      </c>
      <c r="G26" s="288"/>
    </row>
    <row r="27" customFormat="false" ht="46.5" hidden="false" customHeight="true" outlineLevel="0" collapsed="false">
      <c r="A27" s="130"/>
      <c r="B27" s="130"/>
      <c r="C27" s="130"/>
      <c r="D27" s="131"/>
      <c r="E27" s="131"/>
      <c r="F27" s="252"/>
      <c r="G27" s="252"/>
      <c r="H27" s="287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">
    <mergeCell ref="A2:B2"/>
    <mergeCell ref="C2:D2"/>
    <mergeCell ref="E2:E5"/>
    <mergeCell ref="F2:G2"/>
    <mergeCell ref="F3:G3"/>
    <mergeCell ref="A4:B4"/>
    <mergeCell ref="C4:D4"/>
    <mergeCell ref="F4:G4"/>
    <mergeCell ref="C5:D5"/>
    <mergeCell ref="F5:G5"/>
    <mergeCell ref="F6:G6"/>
    <mergeCell ref="C7:D7"/>
    <mergeCell ref="F7:G7"/>
    <mergeCell ref="C8:D8"/>
    <mergeCell ref="F8:G8"/>
    <mergeCell ref="F9:G9"/>
    <mergeCell ref="F10:G10"/>
    <mergeCell ref="B17:C17"/>
    <mergeCell ref="B24:C24"/>
    <mergeCell ref="A25:G25"/>
    <mergeCell ref="A26:C26"/>
    <mergeCell ref="D26:E26"/>
    <mergeCell ref="F26:G26"/>
    <mergeCell ref="A27:C27"/>
    <mergeCell ref="D27:E27"/>
    <mergeCell ref="F27:G27"/>
  </mergeCells>
  <printOptions headings="false" gridLines="false" gridLinesSet="true" horizontalCentered="true" verticalCentered="false"/>
  <pageMargins left="0.466666666666667" right="0.403472222222222" top="0.385416666666667" bottom="0.275" header="0.511805555555555" footer="0.511805555555555"/>
  <pageSetup paperSize="9" scale="100" firstPageNumber="0" fitToWidth="1" fitToHeight="4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118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2019-01-24T15:28:46Z</dcterms:created>
  <dc:creator/>
  <dc:description/>
  <dc:language>cs-CZ</dc:language>
  <cp:lastModifiedBy/>
  <dcterms:modified xsi:type="dcterms:W3CDTF">2020-01-07T07:47:56Z</dcterms:modified>
  <cp:revision>30</cp:revision>
  <dc:subject/>
  <dc:title/>
</cp:coreProperties>
</file>