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6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vod" sheetId="1" state="visible" r:id="rId2"/>
    <sheet name="Poznamky" sheetId="2" state="visible" r:id="rId3"/>
    <sheet name="Titul" sheetId="3" state="visible" r:id="rId4"/>
    <sheet name="predvaha" sheetId="4" state="visible" r:id="rId5"/>
    <sheet name="0" sheetId="5" state="visible" r:id="rId6"/>
    <sheet name="DHM" sheetId="6" state="visible" r:id="rId7"/>
    <sheet name="1" sheetId="7" state="visible" r:id="rId8"/>
    <sheet name="21_22" sheetId="8" state="visible" r:id="rId9"/>
    <sheet name="211_vyčetka" sheetId="9" state="visible" r:id="rId10"/>
    <sheet name="31" sheetId="10" state="visible" r:id="rId11"/>
    <sheet name="Saldo_pohl" sheetId="11" state="visible" r:id="rId12"/>
    <sheet name="32" sheetId="12" state="visible" r:id="rId13"/>
    <sheet name="Saldo_zav" sheetId="13" state="visible" r:id="rId14"/>
    <sheet name="33" sheetId="14" state="visible" r:id="rId15"/>
    <sheet name="Mzdová rekapitulace" sheetId="15" state="visible" r:id="rId16"/>
    <sheet name="342" sheetId="16" state="visible" r:id="rId17"/>
    <sheet name="FÚ_rozpis" sheetId="17" state="visible" r:id="rId18"/>
    <sheet name="346-347" sheetId="18" state="visible" r:id="rId19"/>
    <sheet name="378-379" sheetId="19" state="visible" r:id="rId20"/>
    <sheet name="381-385" sheetId="20" state="visible" r:id="rId21"/>
    <sheet name="381_rozpis" sheetId="21" state="visible" r:id="rId22"/>
    <sheet name="388-389" sheetId="22" state="visible" r:id="rId23"/>
    <sheet name="90-93" sheetId="23" state="visible" r:id="rId2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<sst xmlns="http://schemas.openxmlformats.org/spreadsheetml/2006/main" count="666" uniqueCount="264">
  <si>
    <t xml:space="preserve">Vyplnit údaje pro další listy</t>
  </si>
  <si>
    <t xml:space="preserve">Účetní jednotka:</t>
  </si>
  <si>
    <t xml:space="preserve">xxxx </t>
  </si>
  <si>
    <t xml:space="preserve">Inventura k datu:</t>
  </si>
  <si>
    <t xml:space="preserve">Datum fyzické inventury:</t>
  </si>
  <si>
    <t xml:space="preserve">Datum dokladové inventury:</t>
  </si>
  <si>
    <t xml:space="preserve">Datum vyhotovení zápisu:</t>
  </si>
  <si>
    <t xml:space="preserve">Jméno osoby provádějící fyz. Inventuru</t>
  </si>
  <si>
    <t xml:space="preserve">Jméno xxxx</t>
  </si>
  <si>
    <t xml:space="preserve">Jméno osoby provádějící dokl. Inventuru</t>
  </si>
  <si>
    <t xml:space="preserve">Jméno účetní xxx</t>
  </si>
  <si>
    <t xml:space="preserve">Jméno zodpovědné osoby:</t>
  </si>
  <si>
    <t xml:space="preserve">Jméno... (ředitel, předseda, ..)</t>
  </si>
  <si>
    <t xml:space="preserve">Poznámky k inventarizaci účetních tříd</t>
  </si>
  <si>
    <t xml:space="preserve">0xx – Dlouhodobý majetek</t>
  </si>
  <si>
    <t xml:space="preserve">013,073 -doložit inventurní soupis software</t>
  </si>
  <si>
    <t xml:space="preserve">031, 021- Evidence pozemků a staveb se kontroluje na výpis z katastru nemovitostí</t>
  </si>
  <si>
    <t xml:space="preserve">022,082 -fyzická inventura majetku, výpis evidence majetku s oprávkami, </t>
  </si>
  <si>
    <t xml:space="preserve">042 -dokladová inventura, zkontrolovat zda není v evidenci zmařená evidence nebo majetek, který je již v používání</t>
  </si>
  <si>
    <t xml:space="preserve">052 -dokladová inventura, zkontrolovat zda zde není záloha, která již měla být vyúčtovaná</t>
  </si>
  <si>
    <t xml:space="preserve">1xx Zásoby</t>
  </si>
  <si>
    <t xml:space="preserve">Účetní stav musí být doložen fyzickou inventurou zásob. </t>
  </si>
  <si>
    <t xml:space="preserve">Účet 111 a 131 (pořízení materiálu, pořízení zboží) nesmí mít zůstatek. </t>
  </si>
  <si>
    <t xml:space="preserve">- Pokud je faktura za zásoby a není příjemka, zaúčtuje se FP na zásoby na cestě</t>
  </si>
  <si>
    <t xml:space="preserve">- Pokud je příjemka a není faktura, přeúčtuje se výdaje příštích období nebo dohadná položka pasivní </t>
  </si>
  <si>
    <t xml:space="preserve">153 – Zálohy na zboží, zkontrolovat zda nechybí vyúčtování zálohy, doložit rozpisem.</t>
  </si>
  <si>
    <t xml:space="preserve">2X Krátkodobý finační majetek</t>
  </si>
  <si>
    <t xml:space="preserve">211 – Pokladní hotovosti musí být doloženy fyzickou inventurou (výčetka)</t>
  </si>
  <si>
    <t xml:space="preserve">213 – Ceniny (kolky, stravenky, poukázky), doložit fyzickou inventurou (výčetka).</t>
  </si>
  <si>
    <t xml:space="preserve">221 – Bankovní účty doložit výpisem nebo konfirmačním dopisem</t>
  </si>
  <si>
    <t xml:space="preserve">231 – Stav úvěru doložit potvrzením stavu z banky, smlouvou..</t>
  </si>
  <si>
    <t xml:space="preserve">311 + 315 Pohledávky z obchodních vztahů</t>
  </si>
  <si>
    <t xml:space="preserve">Doložit výpisem neuhrazených vydaných faktur. U ostatních závazků doložit rozpis položek pohledávek se splatností. </t>
  </si>
  <si>
    <t xml:space="preserve">Konfirmační dopisy u významných odběratelů. </t>
  </si>
  <si>
    <t xml:space="preserve">Vytvořit opravné položky k pohledávkám po splatnosti viz účet 391.</t>
  </si>
  <si>
    <t xml:space="preserve">Pohledávky po splatnosti přecenit závěrkovým kurzem. </t>
  </si>
  <si>
    <t xml:space="preserve">314- Poskytnuté zálohy</t>
  </si>
  <si>
    <t xml:space="preserve">Doložit rozpisem nevyúčtovaných záloh. </t>
  </si>
  <si>
    <t xml:space="preserve">Ověřit, jestli nechybí zúčtovací faktura. </t>
  </si>
  <si>
    <t xml:space="preserve">¨</t>
  </si>
  <si>
    <t xml:space="preserve">321 – Dodvatelé</t>
  </si>
  <si>
    <t xml:space="preserve">Doložit saldem z knihy faktur. </t>
  </si>
  <si>
    <t xml:space="preserve">Zkontrolovat splatnost závazků. U závazků po splatnosti nad 30 měsíců se musí prověřit nutnost dodanění (závazky, které byly dańovým nákladem)</t>
  </si>
  <si>
    <t xml:space="preserve">Konfirmační dopisy u významných dodavatelů. </t>
  </si>
  <si>
    <t xml:space="preserve">Závazky v cizí měně pořecenit závěrkovým kurzem. </t>
  </si>
  <si>
    <t xml:space="preserve">325 – Ostatní závazky</t>
  </si>
  <si>
    <t xml:space="preserve">Doložit saldem, rozpisem, prověřit splatnost, přecenit závazky v cizí měně. </t>
  </si>
  <si>
    <t xml:space="preserve">331-335 Zaměstnanci</t>
  </si>
  <si>
    <t xml:space="preserve">331 – Závazky vůči zaměstnancům z mezd. </t>
  </si>
  <si>
    <t xml:space="preserve">V případě, že účetní jednotka řádně hradí mzdy, musí závazek souhlasit s poslední mzdovou rekapitulací (mzdy k výplatě v hotovosti a na mzdy na účet)</t>
  </si>
  <si>
    <t xml:space="preserve">333 – Ostatní závazky k zaměstnancům doložit rozpisem.</t>
  </si>
  <si>
    <t xml:space="preserve">Závazky z neuhrazeného cestovného, příspěvek na stravné ….</t>
  </si>
  <si>
    <t xml:space="preserve">335 – Pohledávky za zaměstnaci doložit rozpisem </t>
  </si>
  <si>
    <t xml:space="preserve">Pohledávky z důvodu nevyúčtované provozní zálohy, předpis k úhradě škody, pohledávka za náhradu pohonných hmot u soukr. km.....</t>
  </si>
  <si>
    <t xml:space="preserve">336 SP, ZP</t>
  </si>
  <si>
    <t xml:space="preserve">Pokud účetní jednotka hradí správně, souhlasí stav na poslední mzdovou rekapitulaci. </t>
  </si>
  <si>
    <t xml:space="preserve">Vpřípadě, že účetní jednotka nehradí závazky ve splatnosti, je potřeba zjistit výši úroků z prodlení a doúčtovat závazek. </t>
  </si>
  <si>
    <t xml:space="preserve">341-345 FÚ</t>
  </si>
  <si>
    <t xml:space="preserve">Stav vyúčtování z FÚ je možné ověřit výpisem stavu daňových účtů na FÚ. Výpis stahuje elektronicky například daňový poradce, nebo o něj může požádat osoba zastupující účetní jednotku (jednatel, předseda představenstva..)</t>
  </si>
  <si>
    <t xml:space="preserve">Stav účtů by ideálně měl souhlasit s posledním daňovým přiznáním, ale stav může ovlivnit rozdíl z minulých let, případně úroky z prodlení...</t>
  </si>
  <si>
    <t xml:space="preserve">341- Přeplatek nebo nedoplatek podle posledního daňového přiznání, pokud není přiznání k datu závěrky podáno, jsou na účtě evidovány pohledávky z uhrazených záloh a vytvoří se rezerva na DPPO ve výši předběžného výpočtu daně. </t>
  </si>
  <si>
    <t xml:space="preserve">342 – Zálohová daň, podle mzdové rekapitulace za prosinec</t>
  </si>
  <si>
    <t xml:space="preserve">342 – Srážková daň, podle mzdové rekapitulace za prosinec, srážková daň z výplaty podílu na zisku fyzické osobě</t>
  </si>
  <si>
    <t xml:space="preserve">343 – DPH, přiznání za prosinec nebo IV Q. </t>
  </si>
  <si>
    <t xml:space="preserve">345 – Silniční daň, ověřit na poslední přiznání (podává se v lednu následujícího roku). Během roku se platí zálohy a na základě daňového přiznání se zaúčtuje daň do nákladů a vyúčtují se zálohy. </t>
  </si>
  <si>
    <t xml:space="preserve">345 – Daň z nemovitosti. Přiznání se podává v lednu na daný rok a hradí se buď v jedné nebo ve dvou splátkách dle výše daně.</t>
  </si>
  <si>
    <t xml:space="preserve">346-347 Dotace</t>
  </si>
  <si>
    <t xml:space="preserve">Kladný zústatek v případě, že účetní jednotka má vyúčtování dotace, ze kterého vyplývá doplatek</t>
  </si>
  <si>
    <t xml:space="preserve">Záporný zústatek v případě, že účetní jednotka má vyúčtování dotace, ze kterého vyplývá, že bude část dotace vracet nebo přijala zálohu, kterou bude vyúčtovávat až v dalším období. </t>
  </si>
  <si>
    <t xml:space="preserve">378-379</t>
  </si>
  <si>
    <t xml:space="preserve">378-Jiné pohledávky, doložit soupisem nevyrovnaných pohledávek, ověřit jejich splatnost a vymahatelnost.</t>
  </si>
  <si>
    <t xml:space="preserve">379- Jiné závazky, doložit soupisem nevyrovnaných závazků, ověřit jejich splatnost </t>
  </si>
  <si>
    <t xml:space="preserve">Například závazky z nebankovních úvěrů doložit splátkový kalendář, aby bylo možno rozdělit závazky na krátkodobé a dlouhodobé. </t>
  </si>
  <si>
    <t xml:space="preserve">381-385</t>
  </si>
  <si>
    <t xml:space="preserve">381- NPO, na počátku roku se většinou udělá rozpouštění NPO z minulých let (nebo se rozpouští měsíčně), v průběhu roku se na účet účtují náklady vztahující se k budoucím obdobím. Doložit rozpisem s odkazem na doklady nebo s kopií dokladů. </t>
  </si>
  <si>
    <t xml:space="preserve">383 Výdaje příštích období (je znám účel i výše výdaje).</t>
  </si>
  <si>
    <t xml:space="preserve">385 Příjmy příštích období (je znám účel i výše příjmu)</t>
  </si>
  <si>
    <t xml:space="preserve">388-389</t>
  </si>
  <si>
    <t xml:space="preserve">388- Dohadné položky aktivní, je znám účel ale není známa přesná výše příjmu</t>
  </si>
  <si>
    <t xml:space="preserve">389- Dohadné účty pasivní, je znám účel ale není známa přesná výše</t>
  </si>
  <si>
    <t xml:space="preserve">Například dohad na nevyúčtované náklady na elektřinu vytvořit ve výši uhrazených záloh nebo vypočítat podle stavu elektroměru. </t>
  </si>
  <si>
    <t xml:space="preserve">90-93</t>
  </si>
  <si>
    <t xml:space="preserve">90 – Vklady dle veřejného rejstříku, popř. zakládacích dokumentů + zdroje krytí bezúplatně nabytého dlouhodobého majetku</t>
  </si>
  <si>
    <t xml:space="preserve">91 – Fondy – v souladu se statutem fondu ověřit krytí plus složení zůstatku fondu</t>
  </si>
  <si>
    <t xml:space="preserve">92 – Přecenění cenných papírů – rozpis zůstatku, doloženo výpisy prokazující tržní hodnotu CP</t>
  </si>
  <si>
    <t xml:space="preserve">93 – výsledek hospodaření pokud není vykázán v předchozích třech skupinách, ok, není třeba rozebírat</t>
  </si>
  <si>
    <t xml:space="preserve">INVENTURA ÚČETNÍCH ZŮSTATKŮ</t>
  </si>
  <si>
    <t xml:space="preserve"> ke dni</t>
  </si>
  <si>
    <t xml:space="preserve">organizace</t>
  </si>
  <si>
    <t xml:space="preserve">Obratová předvaha ke dni inventarizace</t>
  </si>
  <si>
    <t xml:space="preserve">účet</t>
  </si>
  <si>
    <t xml:space="preserve">název</t>
  </si>
  <si>
    <t xml:space="preserve">PS</t>
  </si>
  <si>
    <t xml:space="preserve">MD</t>
  </si>
  <si>
    <t xml:space="preserve">DAL</t>
  </si>
  <si>
    <t xml:space="preserve">KS</t>
  </si>
  <si>
    <t xml:space="preserve">021100</t>
  </si>
  <si>
    <t xml:space="preserve">Stavby</t>
  </si>
  <si>
    <t xml:space="preserve">022100</t>
  </si>
  <si>
    <t xml:space="preserve">Dlouhodobý hmotný majetek</t>
  </si>
  <si>
    <t xml:space="preserve">031100</t>
  </si>
  <si>
    <t xml:space="preserve">Pozemky</t>
  </si>
  <si>
    <t xml:space="preserve">081100</t>
  </si>
  <si>
    <t xml:space="preserve">Oprávky ke stavbám</t>
  </si>
  <si>
    <t xml:space="preserve">082100</t>
  </si>
  <si>
    <t xml:space="preserve">Oprávky k DHM</t>
  </si>
  <si>
    <t xml:space="preserve">112100</t>
  </si>
  <si>
    <t xml:space="preserve">Materiál </t>
  </si>
  <si>
    <t xml:space="preserve">122100</t>
  </si>
  <si>
    <t xml:space="preserve">Polotvary</t>
  </si>
  <si>
    <t xml:space="preserve">123100</t>
  </si>
  <si>
    <t xml:space="preserve">Výrobky</t>
  </si>
  <si>
    <t xml:space="preserve">132100</t>
  </si>
  <si>
    <t xml:space="preserve">Zboží</t>
  </si>
  <si>
    <t xml:space="preserve">153100</t>
  </si>
  <si>
    <t xml:space="preserve">Zálohy na zboží</t>
  </si>
  <si>
    <t xml:space="preserve">211100</t>
  </si>
  <si>
    <t xml:space="preserve">Pokladna CZK </t>
  </si>
  <si>
    <t xml:space="preserve">211200</t>
  </si>
  <si>
    <t xml:space="preserve">Pokladna EUR </t>
  </si>
  <si>
    <t xml:space="preserve">213100</t>
  </si>
  <si>
    <t xml:space="preserve">Ceniny</t>
  </si>
  <si>
    <t xml:space="preserve">221100</t>
  </si>
  <si>
    <t xml:space="preserve">Běžný účet</t>
  </si>
  <si>
    <t xml:space="preserve">311100</t>
  </si>
  <si>
    <t xml:space="preserve">Odběratelé </t>
  </si>
  <si>
    <t xml:space="preserve">315100</t>
  </si>
  <si>
    <t xml:space="preserve">Ostatní pohledávky </t>
  </si>
  <si>
    <t xml:space="preserve">314100</t>
  </si>
  <si>
    <t xml:space="preserve">Krátkodobé zálohy</t>
  </si>
  <si>
    <t xml:space="preserve">321100</t>
  </si>
  <si>
    <t xml:space="preserve">Dodavatelé </t>
  </si>
  <si>
    <t xml:space="preserve">325100</t>
  </si>
  <si>
    <t xml:space="preserve">Ostatní závazky</t>
  </si>
  <si>
    <t xml:space="preserve">331100</t>
  </si>
  <si>
    <t xml:space="preserve">Zaměst. – závazky z mezd</t>
  </si>
  <si>
    <t xml:space="preserve">333100</t>
  </si>
  <si>
    <t xml:space="preserve">Zaměst. – ostatní závazky</t>
  </si>
  <si>
    <t xml:space="preserve">335100</t>
  </si>
  <si>
    <t xml:space="preserve">Zaměst. – pohledávky</t>
  </si>
  <si>
    <t xml:space="preserve">336100</t>
  </si>
  <si>
    <t xml:space="preserve">Závazky – SP</t>
  </si>
  <si>
    <t xml:space="preserve">336200</t>
  </si>
  <si>
    <t xml:space="preserve">Závazky – ZP </t>
  </si>
  <si>
    <t xml:space="preserve">341100</t>
  </si>
  <si>
    <t xml:space="preserve">DPPO</t>
  </si>
  <si>
    <t xml:space="preserve">342100</t>
  </si>
  <si>
    <t xml:space="preserve">Zálohová daň </t>
  </si>
  <si>
    <t xml:space="preserve">342200</t>
  </si>
  <si>
    <t xml:space="preserve">Srážková daň </t>
  </si>
  <si>
    <t xml:space="preserve">343900</t>
  </si>
  <si>
    <t xml:space="preserve">DPH </t>
  </si>
  <si>
    <t xml:space="preserve">345100</t>
  </si>
  <si>
    <t xml:space="preserve">Silniční daň</t>
  </si>
  <si>
    <t xml:space="preserve">345200</t>
  </si>
  <si>
    <t xml:space="preserve">Daň z nemovitosti</t>
  </si>
  <si>
    <t xml:space="preserve">346100</t>
  </si>
  <si>
    <t xml:space="preserve">Dotace ze státního rozpočtu</t>
  </si>
  <si>
    <t xml:space="preserve">347100</t>
  </si>
  <si>
    <t xml:space="preserve">Ostatní dotace</t>
  </si>
  <si>
    <t xml:space="preserve">378100</t>
  </si>
  <si>
    <t xml:space="preserve">Jiné pohledávky</t>
  </si>
  <si>
    <t xml:space="preserve">379100</t>
  </si>
  <si>
    <t xml:space="preserve">Jiné závazky </t>
  </si>
  <si>
    <t xml:space="preserve">381100</t>
  </si>
  <si>
    <t xml:space="preserve">Náklady příštích období</t>
  </si>
  <si>
    <t xml:space="preserve">384100</t>
  </si>
  <si>
    <t xml:space="preserve">Výnosy příštích období</t>
  </si>
  <si>
    <t xml:space="preserve">385100</t>
  </si>
  <si>
    <t xml:space="preserve">Příjmy příštích období</t>
  </si>
  <si>
    <t xml:space="preserve">388100</t>
  </si>
  <si>
    <t xml:space="preserve">Dohadné položky aktivní </t>
  </si>
  <si>
    <t xml:space="preserve">389100</t>
  </si>
  <si>
    <t xml:space="preserve">Dohadné položky pasivní </t>
  </si>
  <si>
    <t xml:space="preserve">901100</t>
  </si>
  <si>
    <t xml:space="preserve">Vlastní jmění – vklady</t>
  </si>
  <si>
    <t xml:space="preserve">901200</t>
  </si>
  <si>
    <t xml:space="preserve">Vlastní jmění – zdroje krytí bezúplatného nabytí DM</t>
  </si>
  <si>
    <t xml:space="preserve">911100</t>
  </si>
  <si>
    <t xml:space="preserve">Fond přijatých darů</t>
  </si>
  <si>
    <t xml:space="preserve">921100</t>
  </si>
  <si>
    <t xml:space="preserve">Přecenění podílových listů</t>
  </si>
  <si>
    <t xml:space="preserve">932100</t>
  </si>
  <si>
    <t xml:space="preserve">Nerozdělený zisk minulých let</t>
  </si>
  <si>
    <t xml:space="preserve">INVENTURNÍ SOUPIS </t>
  </si>
  <si>
    <t xml:space="preserve">majetku a závazků</t>
  </si>
  <si>
    <t xml:space="preserve">z inventarizace provedené ke dni </t>
  </si>
  <si>
    <t xml:space="preserve">v souladu s §29-30 zákona č. 563/1991 Sb. v platném znění</t>
  </si>
  <si>
    <t xml:space="preserve">Druh provedené inventury:</t>
  </si>
  <si>
    <t xml:space="preserve">X</t>
  </si>
  <si>
    <t xml:space="preserve"> fyzická </t>
  </si>
  <si>
    <t xml:space="preserve"> dokladová</t>
  </si>
  <si>
    <t xml:space="preserve">Způsob zjišťování skutečných stavů:</t>
  </si>
  <si>
    <t xml:space="preserve"> dokladově</t>
  </si>
  <si>
    <t xml:space="preserve"> počítáním</t>
  </si>
  <si>
    <t xml:space="preserve"> vážením</t>
  </si>
  <si>
    <t xml:space="preserve">Okamžik zahájení inventury: </t>
  </si>
  <si>
    <t xml:space="preserve">Okamžik ukončení inventury:</t>
  </si>
  <si>
    <t xml:space="preserve">Druh inventarizovaného majetku /závazků:</t>
  </si>
  <si>
    <t xml:space="preserve">Dlouhodobý majetek </t>
  </si>
  <si>
    <t xml:space="preserve">Číslo účtu</t>
  </si>
  <si>
    <t xml:space="preserve">Název účtu</t>
  </si>
  <si>
    <r>
      <rPr>
        <sz val="12"/>
        <rFont val="Times New Roman"/>
        <family val="1"/>
        <charset val="238"/>
      </rPr>
      <t xml:space="preserve">Účetní stav v Kč:
</t>
    </r>
    <r>
      <rPr>
        <sz val="8"/>
        <rFont val="Times New Roman"/>
        <family val="1"/>
        <charset val="238"/>
      </rPr>
      <t xml:space="preserve">(vykázáno v hlavní knize)</t>
    </r>
  </si>
  <si>
    <r>
      <rPr>
        <sz val="12"/>
        <rFont val="Times New Roman"/>
        <family val="1"/>
        <charset val="238"/>
      </rPr>
      <t xml:space="preserve">Inventurní stav v Kč:
</t>
    </r>
    <r>
      <rPr>
        <sz val="8"/>
        <rFont val="Times New Roman"/>
        <family val="1"/>
        <charset val="238"/>
      </rPr>
      <t xml:space="preserve">(viz položkový rozpis v příloze)</t>
    </r>
  </si>
  <si>
    <t xml:space="preserve">Rozdíl v Kč:</t>
  </si>
  <si>
    <r>
      <rPr>
        <sz val="12"/>
        <rFont val="Times New Roman"/>
        <family val="1"/>
        <charset val="238"/>
      </rPr>
      <t xml:space="preserve">Poznámky: </t>
    </r>
    <r>
      <rPr>
        <i val="true"/>
        <sz val="12"/>
        <rFont val="Times New Roman"/>
        <family val="1"/>
        <charset val="238"/>
      </rPr>
      <t xml:space="preserve"> Přílohu tvoří inventurní soupisy fyzické inventury dlouhodobého majetku a dokladová inventura oprávek, záloh na DHM, nedokončené investice. </t>
    </r>
  </si>
  <si>
    <t xml:space="preserve">Návrh na vypořádání inventurního rozdílu: </t>
  </si>
  <si>
    <t xml:space="preserve">Inventurní rozdíl nenastal </t>
  </si>
  <si>
    <t xml:space="preserve">Jméno a podpis osoby provádějící inventuru:</t>
  </si>
  <si>
    <t xml:space="preserve">Jméno a podpis zodpovědné osoby:</t>
  </si>
  <si>
    <t xml:space="preserve">Datum:</t>
  </si>
  <si>
    <t xml:space="preserve">Nedílnou součástí (povinnou přílohou) tohoto soupisu je položkový rozpis majetku / závazků.</t>
  </si>
  <si>
    <t xml:space="preserve">Registr majetku </t>
  </si>
  <si>
    <t xml:space="preserve">Zásoby</t>
  </si>
  <si>
    <r>
      <rPr>
        <sz val="12"/>
        <rFont val="Times New Roman"/>
        <family val="1"/>
        <charset val="238"/>
      </rPr>
      <t xml:space="preserve">Poznámky: </t>
    </r>
    <r>
      <rPr>
        <i val="true"/>
        <sz val="12"/>
        <rFont val="Times New Roman"/>
        <family val="1"/>
        <charset val="238"/>
      </rPr>
      <t xml:space="preserve"> Přílohu tvoří inventurní soupisy fyzické inventury zásob zboží.</t>
    </r>
  </si>
  <si>
    <t xml:space="preserve">Krátkodobý finanční majetek</t>
  </si>
  <si>
    <r>
      <rPr>
        <sz val="12"/>
        <rFont val="Times New Roman"/>
        <family val="1"/>
        <charset val="238"/>
      </rPr>
      <t xml:space="preserve">Poznámky: </t>
    </r>
    <r>
      <rPr>
        <i val="true"/>
        <sz val="12"/>
        <rFont val="Times New Roman"/>
        <family val="1"/>
        <charset val="238"/>
      </rPr>
      <t xml:space="preserve"> Přílohu tvoří inventurní soupisy fyzické inventury pokladen. Stav bankovního účtů je doložen výpisem z účtu k 31.12.</t>
    </r>
  </si>
  <si>
    <t xml:space="preserve">INVENTURA  POKLADNÍ  HOTOVOSTI </t>
  </si>
  <si>
    <t xml:space="preserve">Pokladna: Hlavní</t>
  </si>
  <si>
    <t xml:space="preserve">Stav k datu:</t>
  </si>
  <si>
    <t xml:space="preserve">Fyzická  inventura</t>
  </si>
  <si>
    <t xml:space="preserve">  Výčetka  měny  : CZK</t>
  </si>
  <si>
    <t xml:space="preserve">hodnota</t>
  </si>
  <si>
    <t xml:space="preserve">počet ks</t>
  </si>
  <si>
    <t xml:space="preserve">celkem </t>
  </si>
  <si>
    <t xml:space="preserve">CELKEM</t>
  </si>
  <si>
    <t xml:space="preserve">Kurz / přepočet:</t>
  </si>
  <si>
    <t xml:space="preserve">Inventarizaci provedl: </t>
  </si>
  <si>
    <t xml:space="preserve">Datum</t>
  </si>
  <si>
    <t xml:space="preserve">Podpis</t>
  </si>
  <si>
    <t xml:space="preserve"> </t>
  </si>
  <si>
    <t xml:space="preserve">Pohledávky z obchodních vztahů</t>
  </si>
  <si>
    <r>
      <rPr>
        <sz val="12"/>
        <rFont val="Times New Roman"/>
        <family val="1"/>
        <charset val="238"/>
      </rPr>
      <t xml:space="preserve">Poznámky: </t>
    </r>
    <r>
      <rPr>
        <i val="true"/>
        <sz val="12"/>
        <rFont val="Times New Roman"/>
        <family val="1"/>
        <charset val="238"/>
      </rPr>
      <t xml:space="preserve"> Přílohu tvoří saldo pohledávek rozpis nevyúčtovaných záloh. </t>
    </r>
  </si>
  <si>
    <t xml:space="preserve">Saldo neuhrazených vydaných faktur</t>
  </si>
  <si>
    <t xml:space="preserve">Závazky z obchodních vztahů</t>
  </si>
  <si>
    <r>
      <rPr>
        <sz val="12"/>
        <rFont val="Times New Roman"/>
        <family val="1"/>
        <charset val="238"/>
      </rPr>
      <t xml:space="preserve">Poznámky: </t>
    </r>
    <r>
      <rPr>
        <i val="true"/>
        <sz val="12"/>
        <rFont val="Times New Roman"/>
        <family val="1"/>
        <charset val="238"/>
      </rPr>
      <t xml:space="preserve"> Přílohu tvoří saldo neuhrazených dodavatelských faktur a rozpis ostatních závazků.</t>
    </r>
  </si>
  <si>
    <t xml:space="preserve">Saldo neuhrazených závazků </t>
  </si>
  <si>
    <t xml:space="preserve">Závazky z mezd, zaměstnanci</t>
  </si>
  <si>
    <t xml:space="preserve">Poznámky, přílohy:</t>
  </si>
  <si>
    <t xml:space="preserve">Přílohou je mzdová rekapitulace za prosinec a rozpis ostatních závazků a pohledávek vůči zaměstnancům.</t>
  </si>
  <si>
    <t xml:space="preserve">Mzdová rekapitulace</t>
  </si>
  <si>
    <t xml:space="preserve">Závazky a pohledávky vůči FÚ</t>
  </si>
  <si>
    <t xml:space="preserve">Přílohou je rozpis závazků vůči FÚ. </t>
  </si>
  <si>
    <t xml:space="preserve">Rozpis vztahů se správcem daně</t>
  </si>
  <si>
    <t xml:space="preserve">Dotace</t>
  </si>
  <si>
    <t xml:space="preserve">Jiné pohledávky a závazky</t>
  </si>
  <si>
    <t xml:space="preserve">Přílohu tvoří rozpis položek přechodných účtů. </t>
  </si>
  <si>
    <t xml:space="preserve">Přechodné účty</t>
  </si>
  <si>
    <t xml:space="preserve">Rozvahový den</t>
  </si>
  <si>
    <t xml:space="preserve">Doklad</t>
  </si>
  <si>
    <t xml:space="preserve">Poznámka</t>
  </si>
  <si>
    <t xml:space="preserve">Celkem Kč</t>
  </si>
  <si>
    <t xml:space="preserve">Datum počátek</t>
  </si>
  <si>
    <t xml:space="preserve">Datum konec</t>
  </si>
  <si>
    <t xml:space="preserve">Počet dní celkem</t>
  </si>
  <si>
    <t xml:space="preserve">Počet dní běžné období</t>
  </si>
  <si>
    <t xml:space="preserve">Počet dní následující období</t>
  </si>
  <si>
    <t xml:space="preserve">Částka na den</t>
  </si>
  <si>
    <t xml:space="preserve">Částka běžné období</t>
  </si>
  <si>
    <t xml:space="preserve">Částka následující období účet = 381</t>
  </si>
  <si>
    <t xml:space="preserve">Celkem</t>
  </si>
  <si>
    <t xml:space="preserve">Dohadné položky</t>
  </si>
  <si>
    <t xml:space="preserve">Přílohu tvoří rozpis dohadných položek</t>
  </si>
  <si>
    <t xml:space="preserve">Účty vlastního jmění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</si>
</sst>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\ m/\ yyyy"/>
    <numFmt numFmtId="166" formatCode="@"/>
    <numFmt numFmtId="167" formatCode="dd/mm/yyyy"/>
    <numFmt numFmtId="168" formatCode="General"/>
    <numFmt numFmtId="169" formatCode="#,###.00"/>
    <numFmt numFmtId="170" formatCode="#,##0.00"/>
    <numFmt numFmtId="171" formatCode="#,##0.00\ [$Kč-405];[RED]\-#,##0.00\ [$Kč-405]"/>
    <numFmt numFmtId="172" formatCode="d/m/yyyy"/>
    <numFmt numFmtId="173" formatCode="#,##0"/>
  </numFmts>
  <fonts count="23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238"/>
    </font>
    <font>
      <b val="true"/>
      <sz val="10"/>
      <color rgb="FFFF3333"/>
      <name val="Arial"/>
      <family val="2"/>
      <charset val="238"/>
    </font>
    <font>
      <b val="true"/>
      <sz val="10"/>
      <color rgb="FFCE181E"/>
      <name val="Arial"/>
      <family val="2"/>
      <charset val="238"/>
    </font>
    <font>
      <u val="single"/>
      <sz val="10"/>
      <color rgb="FFFF0000"/>
      <name val="Arial"/>
      <family val="2"/>
      <charset val="238"/>
    </font>
    <font>
      <u val="single"/>
      <sz val="10"/>
      <color rgb="FFCE181E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8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 val="true"/>
      <sz val="16"/>
      <name val="Arial"/>
      <family val="2"/>
      <charset val="1"/>
    </font>
    <font>
      <sz val="8"/>
      <name val="Times New Roman"/>
      <family val="1"/>
      <charset val="238"/>
    </font>
    <font>
      <i val="true"/>
      <sz val="12"/>
      <name val="Times New Roman"/>
      <family val="1"/>
      <charset val="238"/>
    </font>
    <font>
      <i val="true"/>
      <sz val="12"/>
      <name val="Arial"/>
      <family val="2"/>
      <charset val="1"/>
    </font>
    <font>
      <sz val="14"/>
      <name val="Arial"/>
      <family val="2"/>
      <charset val="238"/>
    </font>
    <font>
      <b val="true"/>
      <u val="single"/>
      <sz val="10"/>
      <name val="Arial"/>
      <family val="2"/>
      <charset val="238"/>
    </font>
    <font>
      <u val="single"/>
      <sz val="10"/>
      <name val="Arial"/>
      <family val="2"/>
      <charset val="238"/>
    </font>
    <font>
      <i val="true"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99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6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2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6E6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E6E6FF"/>
    <pageSetUpPr fitToPage="true"/>
  </sheetPr>
  <dimension ref="A1:B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41.8"/>
    <col collapsed="false" customWidth="true" hidden="false" outlineLevel="0" max="2" min="2" style="2" width="28.25"/>
    <col collapsed="false" customWidth="false" hidden="false" outlineLevel="0" max="257" min="3" style="1" width="11.5"/>
  </cols>
  <sheetData>
    <row r="1" customFormat="false" ht="12.8" hidden="false" customHeight="true" outlineLevel="0" collapsed="false">
      <c r="A1" s="3" t="s">
        <v>0</v>
      </c>
    </row>
    <row r="3" customFormat="false" ht="12.8" hidden="false" customHeight="true" outlineLevel="0" collapsed="false">
      <c r="A3" s="1" t="s">
        <v>1</v>
      </c>
      <c r="B3" s="4" t="s">
        <v>2</v>
      </c>
    </row>
    <row r="5" customFormat="false" ht="12.8" hidden="false" customHeight="true" outlineLevel="0" collapsed="false">
      <c r="A5" s="1" t="s">
        <v>3</v>
      </c>
      <c r="B5" s="4" t="n">
        <v>44561</v>
      </c>
    </row>
    <row r="7" customFormat="false" ht="12.8" hidden="false" customHeight="true" outlineLevel="0" collapsed="false">
      <c r="A7" s="1" t="s">
        <v>4</v>
      </c>
      <c r="B7" s="4" t="n">
        <v>44561</v>
      </c>
    </row>
    <row r="9" customFormat="false" ht="12.8" hidden="false" customHeight="true" outlineLevel="0" collapsed="false">
      <c r="A9" s="1" t="s">
        <v>5</v>
      </c>
      <c r="B9" s="4" t="n">
        <v>44620</v>
      </c>
    </row>
    <row r="11" customFormat="false" ht="12.8" hidden="false" customHeight="true" outlineLevel="0" collapsed="false">
      <c r="A11" s="1" t="s">
        <v>6</v>
      </c>
      <c r="B11" s="4" t="n">
        <v>44620</v>
      </c>
    </row>
    <row r="14" customFormat="false" ht="12.8" hidden="false" customHeight="true" outlineLevel="0" collapsed="false">
      <c r="A14" s="1" t="s">
        <v>7</v>
      </c>
      <c r="B14" s="4" t="s">
        <v>8</v>
      </c>
    </row>
    <row r="16" customFormat="false" ht="12.8" hidden="false" customHeight="true" outlineLevel="0" collapsed="false">
      <c r="A16" s="1" t="s">
        <v>9</v>
      </c>
      <c r="B16" s="4" t="s">
        <v>10</v>
      </c>
    </row>
    <row r="18" customFormat="false" ht="12.8" hidden="false" customHeight="true" outlineLevel="0" collapsed="false">
      <c r="A18" s="1" t="s">
        <v>11</v>
      </c>
      <c r="B18" s="4" t="s">
        <v>12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2:AMJ59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23" activeCellId="0" sqref="C23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0.3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2" customFormat="false" ht="22.0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9" s="20" customFormat="true" ht="15" hidden="false" customHeight="true" outlineLevel="0" collapsed="false">
      <c r="A9" s="20" t="s">
        <v>188</v>
      </c>
      <c r="C9" s="28" t="s">
        <v>230</v>
      </c>
      <c r="D9" s="29" t="s">
        <v>190</v>
      </c>
      <c r="E9" s="28" t="s">
        <v>189</v>
      </c>
      <c r="F9" s="29" t="s">
        <v>191</v>
      </c>
      <c r="AMJ9" s="0"/>
    </row>
    <row r="10" s="20" customFormat="true" ht="15" hidden="false" customHeight="true" outlineLevel="0" collapsed="false">
      <c r="D10" s="29"/>
      <c r="E10" s="29"/>
      <c r="F10" s="29"/>
      <c r="AMJ10" s="0"/>
    </row>
    <row r="11" s="20" customFormat="true" ht="1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 t="s">
        <v>230</v>
      </c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" hidden="false" customHeight="true" outlineLevel="0" collapsed="false">
      <c r="D14" s="29"/>
      <c r="E14" s="29"/>
      <c r="F14" s="31"/>
      <c r="AMJ14" s="0"/>
    </row>
    <row r="15" s="20" customFormat="true" ht="15" hidden="false" customHeight="true" outlineLevel="0" collapsed="false">
      <c r="A15" s="20" t="s">
        <v>196</v>
      </c>
      <c r="C15" s="32" t="n">
        <f aca="false">Uvod!B9</f>
        <v>44620</v>
      </c>
      <c r="D15" s="32"/>
      <c r="E15" s="29"/>
      <c r="F15" s="29"/>
      <c r="AMJ15" s="0"/>
    </row>
    <row r="16" s="20" customFormat="true" ht="15" hidden="false" customHeight="true" outlineLevel="0" collapsed="false">
      <c r="AMJ16" s="0"/>
    </row>
    <row r="17" s="20" customFormat="true" ht="15" hidden="false" customHeight="true" outlineLevel="0" collapsed="false">
      <c r="A17" s="20" t="s">
        <v>197</v>
      </c>
      <c r="C17" s="32" t="n">
        <f aca="false">C15</f>
        <v>44620</v>
      </c>
      <c r="D17" s="32"/>
      <c r="AMJ17" s="0"/>
    </row>
    <row r="18" s="20" customFormat="true" ht="15" hidden="false" customHeight="true" outlineLevel="0" collapsed="false">
      <c r="AMJ18" s="0"/>
    </row>
    <row r="19" s="20" customFormat="true" ht="15" hidden="false" customHeight="true" outlineLevel="0" collapsed="false">
      <c r="A19" s="20" t="s">
        <v>198</v>
      </c>
      <c r="C19" s="31" t="s">
        <v>231</v>
      </c>
      <c r="D19" s="31"/>
      <c r="E19" s="31"/>
      <c r="F19" s="31"/>
      <c r="G19" s="31"/>
      <c r="AMJ19" s="0"/>
    </row>
    <row r="21" s="20" customFormat="true" ht="45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124</v>
      </c>
      <c r="B22" s="36" t="s">
        <v>125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126</v>
      </c>
      <c r="B23" s="36" t="s">
        <v>127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 t="s">
        <v>128</v>
      </c>
      <c r="B24" s="36" t="s">
        <v>129</v>
      </c>
      <c r="C24" s="37" t="n">
        <f aca="false">VLOOKUP(A24,predvaha!$A$4:$G$200,6,0)</f>
        <v>0</v>
      </c>
      <c r="D24" s="37"/>
      <c r="E24" s="37" t="n">
        <f aca="false">C24</f>
        <v>0</v>
      </c>
      <c r="F24" s="37"/>
      <c r="G24" s="37" t="n">
        <f aca="false">C24-E24</f>
        <v>0</v>
      </c>
      <c r="AMJ24" s="0"/>
    </row>
    <row r="25" s="20" customFormat="true" ht="15" hidden="false" customHeight="true" outlineLevel="0" collapsed="false">
      <c r="A25" s="35"/>
      <c r="B25" s="36"/>
      <c r="C25" s="37"/>
      <c r="D25" s="37"/>
      <c r="E25" s="37"/>
      <c r="F25" s="37"/>
      <c r="G25" s="37"/>
      <c r="AMJ25" s="0"/>
    </row>
    <row r="26" s="20" customFormat="true" ht="15" hidden="false" customHeight="true" outlineLevel="0" collapsed="false">
      <c r="AMJ26" s="0"/>
    </row>
    <row r="27" s="20" customFormat="true" ht="15" hidden="false" customHeight="true" outlineLevel="0" collapsed="false">
      <c r="A27" s="38" t="s">
        <v>232</v>
      </c>
      <c r="B27" s="38"/>
      <c r="C27" s="38"/>
      <c r="D27" s="38"/>
      <c r="E27" s="38"/>
      <c r="F27" s="38"/>
      <c r="G27" s="38"/>
      <c r="AMJ27" s="0"/>
    </row>
    <row r="28" s="20" customFormat="true" ht="26.1" hidden="false" customHeight="true" outlineLevel="0" collapsed="false">
      <c r="A28" s="38"/>
      <c r="B28" s="38"/>
      <c r="C28" s="38"/>
      <c r="D28" s="38"/>
      <c r="E28" s="38"/>
      <c r="F28" s="38"/>
      <c r="G28" s="38"/>
      <c r="AMJ28" s="0"/>
    </row>
    <row r="29" s="20" customFormat="true" ht="15" hidden="false" customHeight="true" outlineLevel="0" collapsed="false">
      <c r="A29" s="20" t="s">
        <v>206</v>
      </c>
      <c r="D29" s="39" t="s">
        <v>207</v>
      </c>
      <c r="E29" s="39"/>
      <c r="F29" s="39"/>
      <c r="AMJ29" s="0"/>
    </row>
    <row r="30" s="20" customFormat="true" ht="15" hidden="false" customHeight="true" outlineLevel="0" collapsed="false">
      <c r="AMJ30" s="0"/>
    </row>
    <row r="31" s="20" customFormat="true" ht="23.85" hidden="false" customHeight="true" outlineLevel="0" collapsed="false">
      <c r="A31" s="20" t="s">
        <v>208</v>
      </c>
      <c r="D31" s="20" t="str">
        <f aca="false">Uvod!B16</f>
        <v>Jméno účetní xxx</v>
      </c>
      <c r="AMJ31" s="0"/>
    </row>
    <row r="32" s="20" customFormat="true" ht="15" hidden="false" customHeight="true" outlineLevel="0" collapsed="false">
      <c r="AMJ32" s="0"/>
    </row>
    <row r="33" s="20" customFormat="true" ht="15" hidden="false" customHeight="true" outlineLevel="0" collapsed="false">
      <c r="A33" s="20" t="s">
        <v>209</v>
      </c>
      <c r="D33" s="20" t="str">
        <f aca="false">Uvod!B18</f>
        <v>Jméno... (ředitel, předseda, ..)</v>
      </c>
      <c r="AMJ33" s="0"/>
    </row>
    <row r="34" s="20" customFormat="true" ht="15" hidden="false" customHeight="true" outlineLevel="0" collapsed="false">
      <c r="AMJ34" s="0"/>
    </row>
    <row r="35" s="20" customFormat="true" ht="15" hidden="false" customHeight="true" outlineLevel="0" collapsed="false">
      <c r="A35" s="20" t="s">
        <v>210</v>
      </c>
      <c r="B35" s="40"/>
      <c r="D35" s="40" t="n">
        <f aca="false">Uvod!B11</f>
        <v>44620</v>
      </c>
      <c r="AMJ35" s="0"/>
    </row>
    <row r="36" s="20" customFormat="true" ht="15" hidden="false" customHeight="true" outlineLevel="0" collapsed="false">
      <c r="A36" s="39" t="s">
        <v>211</v>
      </c>
      <c r="AMJ36" s="0"/>
    </row>
    <row r="37" customFormat="false" ht="15" hidden="false" customHeight="true" outlineLevel="0" collapsed="false"/>
    <row r="38" customFormat="false" ht="15" hidden="false" customHeight="true" outlineLevel="0" collapsed="false"/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</sheetData>
  <mergeCells count="19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A27:G28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>
    <row r="1" customFormat="false" ht="12.8" hidden="false" customHeight="true" outlineLevel="0" collapsed="false">
      <c r="A1" s="1" t="s">
        <v>233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2:AMJ61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C24" activeCellId="0" sqref="C24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1.3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2" customFormat="false" ht="22.0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9" s="20" customFormat="true" ht="15" hidden="false" customHeight="true" outlineLevel="0" collapsed="false">
      <c r="A9" s="20" t="s">
        <v>188</v>
      </c>
      <c r="C9" s="28" t="s">
        <v>230</v>
      </c>
      <c r="D9" s="29" t="s">
        <v>190</v>
      </c>
      <c r="E9" s="28" t="s">
        <v>189</v>
      </c>
      <c r="F9" s="29" t="s">
        <v>191</v>
      </c>
      <c r="AMJ9" s="0"/>
    </row>
    <row r="10" s="20" customFormat="true" ht="15" hidden="false" customHeight="true" outlineLevel="0" collapsed="false">
      <c r="D10" s="29"/>
      <c r="E10" s="29"/>
      <c r="F10" s="29"/>
      <c r="AMJ10" s="0"/>
    </row>
    <row r="11" s="20" customFormat="true" ht="1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 t="s">
        <v>230</v>
      </c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" hidden="false" customHeight="true" outlineLevel="0" collapsed="false">
      <c r="D14" s="29"/>
      <c r="E14" s="29"/>
      <c r="F14" s="31"/>
      <c r="AMJ14" s="0"/>
    </row>
    <row r="15" s="20" customFormat="true" ht="15" hidden="false" customHeight="true" outlineLevel="0" collapsed="false">
      <c r="A15" s="20" t="s">
        <v>196</v>
      </c>
      <c r="C15" s="32" t="n">
        <f aca="false">Uvod!B9</f>
        <v>44620</v>
      </c>
      <c r="D15" s="32"/>
      <c r="E15" s="29"/>
      <c r="F15" s="29"/>
      <c r="AMJ15" s="0"/>
    </row>
    <row r="16" s="20" customFormat="true" ht="15" hidden="false" customHeight="true" outlineLevel="0" collapsed="false">
      <c r="AMJ16" s="0"/>
    </row>
    <row r="17" s="20" customFormat="true" ht="15" hidden="false" customHeight="true" outlineLevel="0" collapsed="false">
      <c r="A17" s="20" t="s">
        <v>197</v>
      </c>
      <c r="C17" s="32" t="n">
        <f aca="false">C15</f>
        <v>44620</v>
      </c>
      <c r="D17" s="32"/>
      <c r="AMJ17" s="0"/>
    </row>
    <row r="18" s="20" customFormat="true" ht="15" hidden="false" customHeight="true" outlineLevel="0" collapsed="false">
      <c r="AMJ18" s="0"/>
    </row>
    <row r="19" s="20" customFormat="true" ht="15" hidden="false" customHeight="true" outlineLevel="0" collapsed="false">
      <c r="A19" s="20" t="s">
        <v>198</v>
      </c>
      <c r="C19" s="31" t="s">
        <v>234</v>
      </c>
      <c r="D19" s="31"/>
      <c r="E19" s="31"/>
      <c r="F19" s="31"/>
      <c r="G19" s="31"/>
      <c r="AMJ19" s="0"/>
    </row>
    <row r="21" s="20" customFormat="true" ht="45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130</v>
      </c>
      <c r="B22" s="36" t="s">
        <v>131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132</v>
      </c>
      <c r="B23" s="36" t="s">
        <v>133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/>
      <c r="B24" s="36"/>
      <c r="C24" s="37"/>
      <c r="D24" s="37"/>
      <c r="E24" s="37"/>
      <c r="F24" s="37"/>
      <c r="G24" s="37"/>
      <c r="AMJ24" s="0"/>
    </row>
    <row r="25" s="20" customFormat="true" ht="15" hidden="false" customHeight="true" outlineLevel="0" collapsed="false">
      <c r="A25" s="35"/>
      <c r="B25" s="36"/>
      <c r="C25" s="37"/>
      <c r="D25" s="37"/>
      <c r="E25" s="37"/>
      <c r="F25" s="37"/>
      <c r="G25" s="37"/>
      <c r="AMJ25" s="0"/>
    </row>
    <row r="26" s="20" customFormat="true" ht="15" hidden="false" customHeight="true" outlineLevel="0" collapsed="false">
      <c r="A26" s="35"/>
      <c r="B26" s="36"/>
      <c r="C26" s="37"/>
      <c r="D26" s="37"/>
      <c r="E26" s="37"/>
      <c r="F26" s="37"/>
      <c r="G26" s="37"/>
      <c r="AMJ26" s="0"/>
    </row>
    <row r="27" s="20" customFormat="true" ht="15" hidden="false" customHeight="true" outlineLevel="0" collapsed="false">
      <c r="A27" s="35"/>
      <c r="B27" s="36"/>
      <c r="C27" s="37"/>
      <c r="D27" s="37"/>
      <c r="E27" s="37"/>
      <c r="F27" s="37"/>
      <c r="G27" s="37"/>
      <c r="AMJ27" s="0"/>
    </row>
    <row r="28" s="20" customFormat="true" ht="15" hidden="false" customHeight="true" outlineLevel="0" collapsed="false">
      <c r="AMJ28" s="0"/>
    </row>
    <row r="29" s="20" customFormat="true" ht="15" hidden="false" customHeight="true" outlineLevel="0" collapsed="false">
      <c r="A29" s="38" t="s">
        <v>235</v>
      </c>
      <c r="B29" s="38"/>
      <c r="C29" s="38"/>
      <c r="D29" s="38"/>
      <c r="E29" s="38"/>
      <c r="F29" s="38"/>
      <c r="G29" s="38"/>
      <c r="AMJ29" s="0"/>
    </row>
    <row r="30" s="20" customFormat="true" ht="26.1" hidden="false" customHeight="true" outlineLevel="0" collapsed="false">
      <c r="A30" s="38"/>
      <c r="B30" s="38"/>
      <c r="C30" s="38"/>
      <c r="D30" s="38"/>
      <c r="E30" s="38"/>
      <c r="F30" s="38"/>
      <c r="G30" s="38"/>
      <c r="AMJ30" s="0"/>
    </row>
    <row r="31" s="20" customFormat="true" ht="15" hidden="false" customHeight="true" outlineLevel="0" collapsed="false">
      <c r="A31" s="20" t="s">
        <v>206</v>
      </c>
      <c r="D31" s="39" t="s">
        <v>207</v>
      </c>
      <c r="E31" s="39"/>
      <c r="F31" s="39"/>
      <c r="AMJ31" s="0"/>
    </row>
    <row r="32" s="20" customFormat="true" ht="15" hidden="false" customHeight="true" outlineLevel="0" collapsed="false">
      <c r="AMJ32" s="0"/>
    </row>
    <row r="33" s="20" customFormat="true" ht="23.85" hidden="false" customHeight="true" outlineLevel="0" collapsed="false">
      <c r="A33" s="20" t="s">
        <v>208</v>
      </c>
      <c r="AMJ33" s="0"/>
    </row>
    <row r="34" s="20" customFormat="true" ht="15" hidden="false" customHeight="true" outlineLevel="0" collapsed="false">
      <c r="AMJ34" s="0"/>
    </row>
    <row r="35" s="20" customFormat="true" ht="15" hidden="false" customHeight="true" outlineLevel="0" collapsed="false">
      <c r="A35" s="20" t="s">
        <v>209</v>
      </c>
      <c r="D35" s="20" t="n">
        <f aca="false">'1'!D35</f>
        <v>0</v>
      </c>
      <c r="AMJ35" s="0"/>
    </row>
    <row r="36" s="20" customFormat="true" ht="15" hidden="false" customHeight="true" outlineLevel="0" collapsed="false">
      <c r="AMJ36" s="0"/>
    </row>
    <row r="37" s="20" customFormat="true" ht="15" hidden="false" customHeight="true" outlineLevel="0" collapsed="false">
      <c r="A37" s="20" t="s">
        <v>210</v>
      </c>
      <c r="B37" s="40"/>
      <c r="D37" s="40" t="n">
        <f aca="false">Uvod!B11</f>
        <v>44620</v>
      </c>
      <c r="AMJ37" s="0"/>
    </row>
    <row r="38" s="20" customFormat="true" ht="15" hidden="false" customHeight="true" outlineLevel="0" collapsed="false">
      <c r="A38" s="39" t="s">
        <v>211</v>
      </c>
      <c r="AMJ38" s="0"/>
    </row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</sheetData>
  <mergeCells count="23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29:G30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>
    <row r="1" customFormat="false" ht="12.8" hidden="false" customHeight="true" outlineLevel="0" collapsed="false">
      <c r="A1" s="1" t="s">
        <v>236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2:AMJ61"/>
  <sheetViews>
    <sheetView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C25" activeCellId="0" sqref="C25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1.2"/>
    <col collapsed="false" customWidth="true" hidden="false" outlineLevel="0" max="3" min="3" style="15" width="2.95"/>
    <col collapsed="false" customWidth="true" hidden="false" outlineLevel="0" max="4" min="4" style="15" width="14.36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2" customFormat="false" ht="22.0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9" s="20" customFormat="true" ht="15" hidden="false" customHeight="true" outlineLevel="0" collapsed="false">
      <c r="A9" s="20" t="s">
        <v>188</v>
      </c>
      <c r="C9" s="28"/>
      <c r="D9" s="29" t="s">
        <v>190</v>
      </c>
      <c r="E9" s="28" t="s">
        <v>189</v>
      </c>
      <c r="F9" s="29" t="s">
        <v>191</v>
      </c>
      <c r="AMJ9" s="0"/>
    </row>
    <row r="10" s="20" customFormat="true" ht="15" hidden="false" customHeight="true" outlineLevel="0" collapsed="false">
      <c r="D10" s="29"/>
      <c r="E10" s="29"/>
      <c r="F10" s="29"/>
      <c r="AMJ10" s="0"/>
    </row>
    <row r="11" s="20" customFormat="true" ht="1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/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" hidden="false" customHeight="true" outlineLevel="0" collapsed="false">
      <c r="D14" s="29"/>
      <c r="E14" s="29"/>
      <c r="F14" s="31"/>
      <c r="AMJ14" s="0"/>
    </row>
    <row r="15" s="20" customFormat="true" ht="15" hidden="false" customHeight="true" outlineLevel="0" collapsed="false">
      <c r="A15" s="20" t="s">
        <v>196</v>
      </c>
      <c r="C15" s="32" t="n">
        <f aca="false">Uvod!B9</f>
        <v>44620</v>
      </c>
      <c r="D15" s="32"/>
      <c r="E15" s="29"/>
      <c r="F15" s="29"/>
      <c r="AMJ15" s="0"/>
    </row>
    <row r="16" s="20" customFormat="true" ht="15" hidden="false" customHeight="true" outlineLevel="0" collapsed="false">
      <c r="AMJ16" s="0"/>
    </row>
    <row r="17" s="20" customFormat="true" ht="15" hidden="false" customHeight="true" outlineLevel="0" collapsed="false">
      <c r="A17" s="20" t="s">
        <v>197</v>
      </c>
      <c r="C17" s="32" t="n">
        <f aca="false">C15</f>
        <v>44620</v>
      </c>
      <c r="D17" s="32"/>
      <c r="AMJ17" s="0"/>
    </row>
    <row r="18" s="20" customFormat="true" ht="15" hidden="false" customHeight="true" outlineLevel="0" collapsed="false">
      <c r="AMJ18" s="0"/>
    </row>
    <row r="19" s="20" customFormat="true" ht="15" hidden="false" customHeight="true" outlineLevel="0" collapsed="false">
      <c r="A19" s="20" t="s">
        <v>198</v>
      </c>
      <c r="C19" s="31" t="s">
        <v>237</v>
      </c>
      <c r="D19" s="31"/>
      <c r="E19" s="31"/>
      <c r="F19" s="31"/>
      <c r="G19" s="31"/>
      <c r="AMJ19" s="0"/>
    </row>
    <row r="21" s="20" customFormat="true" ht="45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134</v>
      </c>
      <c r="B22" s="36" t="s">
        <v>135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136</v>
      </c>
      <c r="B23" s="36" t="s">
        <v>137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 t="s">
        <v>138</v>
      </c>
      <c r="B24" s="36" t="s">
        <v>139</v>
      </c>
      <c r="C24" s="37" t="n">
        <f aca="false">VLOOKUP(A24,predvaha!$A$4:$G$200,6,0)</f>
        <v>0</v>
      </c>
      <c r="D24" s="37"/>
      <c r="E24" s="37" t="n">
        <f aca="false">C24</f>
        <v>0</v>
      </c>
      <c r="F24" s="37"/>
      <c r="G24" s="37" t="n">
        <f aca="false">C24-E24</f>
        <v>0</v>
      </c>
      <c r="AMJ24" s="0"/>
    </row>
    <row r="25" s="20" customFormat="true" ht="15" hidden="false" customHeight="true" outlineLevel="0" collapsed="false">
      <c r="A25" s="35" t="s">
        <v>140</v>
      </c>
      <c r="B25" s="36" t="s">
        <v>141</v>
      </c>
      <c r="C25" s="37" t="n">
        <f aca="false">VLOOKUP(A25,predvaha!$A$4:$G$200,6,0)</f>
        <v>0</v>
      </c>
      <c r="D25" s="37"/>
      <c r="E25" s="37" t="n">
        <f aca="false">C25</f>
        <v>0</v>
      </c>
      <c r="F25" s="37"/>
      <c r="G25" s="37" t="n">
        <f aca="false">C25-E25</f>
        <v>0</v>
      </c>
      <c r="AMJ25" s="0"/>
    </row>
    <row r="26" s="20" customFormat="true" ht="15" hidden="false" customHeight="true" outlineLevel="0" collapsed="false">
      <c r="A26" s="35" t="s">
        <v>142</v>
      </c>
      <c r="B26" s="36" t="s">
        <v>143</v>
      </c>
      <c r="C26" s="37" t="n">
        <f aca="false">VLOOKUP(A26,predvaha!$A$4:$G$200,6,0)</f>
        <v>0</v>
      </c>
      <c r="D26" s="37"/>
      <c r="E26" s="37" t="n">
        <f aca="false">C26</f>
        <v>0</v>
      </c>
      <c r="F26" s="37"/>
      <c r="G26" s="37" t="n">
        <f aca="false">C26-E26</f>
        <v>0</v>
      </c>
      <c r="AMJ26" s="0"/>
    </row>
    <row r="27" s="20" customFormat="true" ht="15" hidden="false" customHeight="true" outlineLevel="0" collapsed="false">
      <c r="A27" s="35"/>
      <c r="B27" s="36"/>
      <c r="C27" s="37"/>
      <c r="D27" s="37"/>
      <c r="E27" s="37"/>
      <c r="F27" s="37"/>
      <c r="G27" s="37"/>
      <c r="AMJ27" s="0"/>
    </row>
    <row r="28" s="20" customFormat="true" ht="15" hidden="false" customHeight="true" outlineLevel="0" collapsed="false">
      <c r="A28" s="20" t="s">
        <v>238</v>
      </c>
      <c r="AMJ28" s="0"/>
    </row>
    <row r="29" s="20" customFormat="true" ht="15" hidden="false" customHeight="true" outlineLevel="0" collapsed="false">
      <c r="A29" s="63" t="s">
        <v>239</v>
      </c>
      <c r="B29" s="63"/>
      <c r="C29" s="63"/>
      <c r="D29" s="63"/>
      <c r="E29" s="63"/>
      <c r="F29" s="63"/>
      <c r="G29" s="63"/>
      <c r="AMJ29" s="0"/>
    </row>
    <row r="30" s="20" customFormat="true" ht="26.1" hidden="false" customHeight="true" outlineLevel="0" collapsed="false">
      <c r="A30" s="63"/>
      <c r="B30" s="63"/>
      <c r="C30" s="63"/>
      <c r="D30" s="63"/>
      <c r="E30" s="63"/>
      <c r="F30" s="63"/>
      <c r="G30" s="63"/>
      <c r="AMJ30" s="0"/>
    </row>
    <row r="31" s="20" customFormat="true" ht="15" hidden="false" customHeight="true" outlineLevel="0" collapsed="false">
      <c r="A31" s="20" t="s">
        <v>206</v>
      </c>
      <c r="D31" s="39" t="s">
        <v>207</v>
      </c>
      <c r="E31" s="39"/>
      <c r="F31" s="39"/>
      <c r="AMJ31" s="0"/>
    </row>
    <row r="32" s="20" customFormat="true" ht="15" hidden="false" customHeight="true" outlineLevel="0" collapsed="false">
      <c r="AMJ32" s="0"/>
    </row>
    <row r="33" s="20" customFormat="true" ht="23.85" hidden="false" customHeight="true" outlineLevel="0" collapsed="false">
      <c r="A33" s="20" t="s">
        <v>208</v>
      </c>
      <c r="D33" s="20" t="str">
        <f aca="false">Uvod!B16</f>
        <v>Jméno účetní xxx</v>
      </c>
      <c r="AMJ33" s="0"/>
    </row>
    <row r="34" s="20" customFormat="true" ht="15" hidden="false" customHeight="true" outlineLevel="0" collapsed="false">
      <c r="AMJ34" s="0"/>
    </row>
    <row r="35" s="20" customFormat="true" ht="15" hidden="false" customHeight="true" outlineLevel="0" collapsed="false">
      <c r="A35" s="20" t="s">
        <v>209</v>
      </c>
      <c r="D35" s="20" t="str">
        <f aca="false">Uvod!B18</f>
        <v>Jméno... (ředitel, předseda, ..)</v>
      </c>
      <c r="AMJ35" s="0"/>
    </row>
    <row r="36" s="20" customFormat="true" ht="15" hidden="false" customHeight="true" outlineLevel="0" collapsed="false">
      <c r="AMJ36" s="0"/>
    </row>
    <row r="37" s="20" customFormat="true" ht="15" hidden="false" customHeight="true" outlineLevel="0" collapsed="false">
      <c r="A37" s="20" t="s">
        <v>210</v>
      </c>
      <c r="B37" s="40"/>
      <c r="D37" s="40" t="n">
        <f aca="false">Uvod!B11</f>
        <v>44620</v>
      </c>
      <c r="AMJ37" s="0"/>
    </row>
    <row r="38" s="20" customFormat="true" ht="15" hidden="false" customHeight="true" outlineLevel="0" collapsed="false">
      <c r="A38" s="39" t="s">
        <v>211</v>
      </c>
      <c r="AMJ38" s="0"/>
    </row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</sheetData>
  <mergeCells count="23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29:G30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ColWidth="11.53515625" defaultRowHeight="12.8" zeroHeight="false" outlineLevelRow="0" outlineLevelCol="0"/>
  <sheetData>
    <row r="1" customFormat="false" ht="12.8" hidden="false" customHeight="true" outlineLevel="0" collapsed="false">
      <c r="A1" s="1" t="s">
        <v>240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2:AMJ62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C25" activeCellId="0" sqref="C25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1.2"/>
    <col collapsed="false" customWidth="true" hidden="false" outlineLevel="0" max="3" min="3" style="15" width="2.95"/>
    <col collapsed="false" customWidth="true" hidden="false" outlineLevel="0" max="4" min="4" style="15" width="13.06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"/>
    <col collapsed="false" customWidth="false" hidden="false" outlineLevel="0" max="1023" min="8" style="15" width="11.57"/>
  </cols>
  <sheetData>
    <row r="2" customFormat="false" ht="22.0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9" s="20" customFormat="true" ht="15" hidden="false" customHeight="true" outlineLevel="0" collapsed="false">
      <c r="A9" s="20" t="s">
        <v>188</v>
      </c>
      <c r="C9" s="28"/>
      <c r="D9" s="29" t="s">
        <v>190</v>
      </c>
      <c r="E9" s="28" t="s">
        <v>189</v>
      </c>
      <c r="F9" s="29" t="s">
        <v>191</v>
      </c>
      <c r="AMJ9" s="0"/>
    </row>
    <row r="10" s="20" customFormat="true" ht="15" hidden="false" customHeight="true" outlineLevel="0" collapsed="false">
      <c r="D10" s="29"/>
      <c r="E10" s="29"/>
      <c r="F10" s="29"/>
      <c r="AMJ10" s="0"/>
    </row>
    <row r="11" s="20" customFormat="true" ht="1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/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" hidden="false" customHeight="true" outlineLevel="0" collapsed="false">
      <c r="D14" s="29"/>
      <c r="E14" s="29"/>
      <c r="F14" s="31"/>
      <c r="AMJ14" s="0"/>
    </row>
    <row r="15" s="20" customFormat="true" ht="15" hidden="false" customHeight="true" outlineLevel="0" collapsed="false">
      <c r="A15" s="20" t="s">
        <v>196</v>
      </c>
      <c r="C15" s="32" t="n">
        <f aca="false">Uvod!B9</f>
        <v>44620</v>
      </c>
      <c r="D15" s="32"/>
      <c r="E15" s="29"/>
      <c r="F15" s="29"/>
      <c r="AMJ15" s="0"/>
    </row>
    <row r="16" s="20" customFormat="true" ht="15" hidden="false" customHeight="true" outlineLevel="0" collapsed="false">
      <c r="AMJ16" s="0"/>
    </row>
    <row r="17" s="20" customFormat="true" ht="15" hidden="false" customHeight="true" outlineLevel="0" collapsed="false">
      <c r="A17" s="20" t="s">
        <v>197</v>
      </c>
      <c r="C17" s="32" t="n">
        <f aca="false">C15</f>
        <v>44620</v>
      </c>
      <c r="D17" s="32"/>
      <c r="AMJ17" s="0"/>
    </row>
    <row r="18" s="20" customFormat="true" ht="15" hidden="false" customHeight="true" outlineLevel="0" collapsed="false">
      <c r="AMJ18" s="0"/>
    </row>
    <row r="19" s="20" customFormat="true" ht="15" hidden="false" customHeight="true" outlineLevel="0" collapsed="false">
      <c r="A19" s="20" t="s">
        <v>198</v>
      </c>
      <c r="C19" s="31" t="s">
        <v>241</v>
      </c>
      <c r="D19" s="31"/>
      <c r="E19" s="31"/>
      <c r="F19" s="31"/>
      <c r="G19" s="31"/>
      <c r="AMJ19" s="0"/>
    </row>
    <row r="21" s="20" customFormat="true" ht="45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144</v>
      </c>
      <c r="B22" s="36" t="s">
        <v>145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146</v>
      </c>
      <c r="B23" s="36" t="s">
        <v>147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 t="s">
        <v>148</v>
      </c>
      <c r="B24" s="36" t="s">
        <v>149</v>
      </c>
      <c r="C24" s="37" t="n">
        <f aca="false">VLOOKUP(A24,predvaha!$A$4:$G$200,6,0)</f>
        <v>0</v>
      </c>
      <c r="D24" s="37"/>
      <c r="E24" s="37" t="n">
        <f aca="false">C24</f>
        <v>0</v>
      </c>
      <c r="F24" s="37"/>
      <c r="G24" s="37" t="n">
        <f aca="false">C24-E24</f>
        <v>0</v>
      </c>
      <c r="AMJ24" s="0"/>
    </row>
    <row r="25" s="20" customFormat="true" ht="15" hidden="false" customHeight="true" outlineLevel="0" collapsed="false">
      <c r="A25" s="35" t="s">
        <v>150</v>
      </c>
      <c r="B25" s="36" t="s">
        <v>151</v>
      </c>
      <c r="C25" s="37" t="n">
        <f aca="false">VLOOKUP(A25,predvaha!$A$4:$G$200,6,0)</f>
        <v>0</v>
      </c>
      <c r="D25" s="37"/>
      <c r="E25" s="37" t="n">
        <f aca="false">C25</f>
        <v>0</v>
      </c>
      <c r="F25" s="37"/>
      <c r="G25" s="37" t="n">
        <f aca="false">C25-E25</f>
        <v>0</v>
      </c>
      <c r="AMJ25" s="0"/>
    </row>
    <row r="26" s="20" customFormat="true" ht="15" hidden="false" customHeight="true" outlineLevel="0" collapsed="false">
      <c r="A26" s="35" t="s">
        <v>152</v>
      </c>
      <c r="B26" s="36" t="s">
        <v>153</v>
      </c>
      <c r="C26" s="37" t="n">
        <f aca="false">VLOOKUP(A26,predvaha!$A$4:$G$200,6,0)</f>
        <v>0</v>
      </c>
      <c r="D26" s="37"/>
      <c r="E26" s="37" t="n">
        <f aca="false">C26</f>
        <v>0</v>
      </c>
      <c r="F26" s="37"/>
      <c r="G26" s="37" t="n">
        <f aca="false">C26-E26</f>
        <v>0</v>
      </c>
      <c r="AMJ26" s="0"/>
    </row>
    <row r="27" s="20" customFormat="true" ht="15" hidden="false" customHeight="true" outlineLevel="0" collapsed="false">
      <c r="A27" s="35" t="s">
        <v>154</v>
      </c>
      <c r="B27" s="36" t="s">
        <v>155</v>
      </c>
      <c r="C27" s="37" t="n">
        <f aca="false">VLOOKUP(A27,predvaha!$A$4:$G$200,6,0)</f>
        <v>0</v>
      </c>
      <c r="D27" s="37"/>
      <c r="E27" s="37" t="n">
        <f aca="false">C27</f>
        <v>0</v>
      </c>
      <c r="F27" s="37"/>
      <c r="G27" s="37" t="n">
        <f aca="false">C27-E27</f>
        <v>0</v>
      </c>
      <c r="AMJ27" s="0"/>
    </row>
    <row r="28" s="20" customFormat="true" ht="15" hidden="false" customHeight="true" outlineLevel="0" collapsed="false">
      <c r="A28" s="64"/>
      <c r="B28" s="65"/>
      <c r="C28" s="66"/>
      <c r="D28" s="66"/>
      <c r="E28" s="66"/>
      <c r="F28" s="15"/>
      <c r="G28" s="66"/>
      <c r="AMJ28" s="0"/>
    </row>
    <row r="29" s="20" customFormat="true" ht="15" hidden="false" customHeight="true" outlineLevel="0" collapsed="false">
      <c r="A29" s="20" t="s">
        <v>238</v>
      </c>
      <c r="AMJ29" s="0"/>
    </row>
    <row r="30" s="20" customFormat="true" ht="15" hidden="false" customHeight="true" outlineLevel="0" collapsed="false">
      <c r="A30" s="63" t="s">
        <v>242</v>
      </c>
      <c r="B30" s="63"/>
      <c r="C30" s="63"/>
      <c r="D30" s="63"/>
      <c r="E30" s="63"/>
      <c r="F30" s="63"/>
      <c r="G30" s="63"/>
      <c r="AMJ30" s="0"/>
    </row>
    <row r="31" s="20" customFormat="true" ht="26.1" hidden="false" customHeight="true" outlineLevel="0" collapsed="false">
      <c r="A31" s="63"/>
      <c r="B31" s="63"/>
      <c r="C31" s="63"/>
      <c r="D31" s="63"/>
      <c r="E31" s="63"/>
      <c r="F31" s="63"/>
      <c r="G31" s="63"/>
      <c r="AMJ31" s="0"/>
    </row>
    <row r="32" s="20" customFormat="true" ht="15" hidden="false" customHeight="true" outlineLevel="0" collapsed="false">
      <c r="A32" s="20" t="s">
        <v>206</v>
      </c>
      <c r="D32" s="39" t="s">
        <v>207</v>
      </c>
      <c r="E32" s="39"/>
      <c r="F32" s="39"/>
      <c r="AMJ32" s="0"/>
    </row>
    <row r="33" s="20" customFormat="true" ht="15" hidden="false" customHeight="true" outlineLevel="0" collapsed="false">
      <c r="AMJ33" s="0"/>
    </row>
    <row r="34" s="20" customFormat="true" ht="23.85" hidden="false" customHeight="true" outlineLevel="0" collapsed="false">
      <c r="A34" s="20" t="s">
        <v>208</v>
      </c>
      <c r="D34" s="20" t="str">
        <f aca="false">Uvod!B16</f>
        <v>Jméno účetní xxx</v>
      </c>
      <c r="AMJ34" s="0"/>
    </row>
    <row r="35" s="20" customFormat="true" ht="15" hidden="false" customHeight="true" outlineLevel="0" collapsed="false">
      <c r="AMJ35" s="0"/>
    </row>
    <row r="36" s="20" customFormat="true" ht="15" hidden="false" customHeight="true" outlineLevel="0" collapsed="false">
      <c r="A36" s="20" t="s">
        <v>209</v>
      </c>
      <c r="D36" s="20" t="str">
        <f aca="false">Uvod!B18</f>
        <v>Jméno... (ředitel, předseda, ..)</v>
      </c>
      <c r="AMJ36" s="0"/>
    </row>
    <row r="37" s="20" customFormat="true" ht="15" hidden="false" customHeight="true" outlineLevel="0" collapsed="false">
      <c r="AMJ37" s="0"/>
    </row>
    <row r="38" s="20" customFormat="true" ht="15" hidden="false" customHeight="true" outlineLevel="0" collapsed="false">
      <c r="A38" s="20" t="s">
        <v>210</v>
      </c>
      <c r="B38" s="40"/>
      <c r="D38" s="40" t="n">
        <f aca="false">Uvod!B11</f>
        <v>44620</v>
      </c>
      <c r="AMJ38" s="0"/>
    </row>
    <row r="39" s="20" customFormat="true" ht="15" hidden="false" customHeight="true" outlineLevel="0" collapsed="false">
      <c r="A39" s="39" t="s">
        <v>211</v>
      </c>
      <c r="AMJ39" s="0"/>
    </row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</sheetData>
  <mergeCells count="23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30:G31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sheetData>
    <row r="1" customFormat="false" ht="12.8" hidden="false" customHeight="true" outlineLevel="0" collapsed="false">
      <c r="A1" s="1" t="s">
        <v>243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FF"/>
    <pageSetUpPr fitToPage="true"/>
  </sheetPr>
  <dimension ref="A2:AMJ6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23" activeCellId="0" sqref="C23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1.61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2" customFormat="false" ht="22.0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9" s="20" customFormat="true" ht="15" hidden="false" customHeight="true" outlineLevel="0" collapsed="false">
      <c r="A9" s="20" t="s">
        <v>188</v>
      </c>
      <c r="C9" s="28"/>
      <c r="D9" s="29" t="s">
        <v>190</v>
      </c>
      <c r="E9" s="28" t="s">
        <v>189</v>
      </c>
      <c r="F9" s="29" t="s">
        <v>191</v>
      </c>
      <c r="AMJ9" s="0"/>
    </row>
    <row r="10" s="20" customFormat="true" ht="15" hidden="false" customHeight="true" outlineLevel="0" collapsed="false">
      <c r="D10" s="29"/>
      <c r="E10" s="29"/>
      <c r="F10" s="29"/>
      <c r="AMJ10" s="0"/>
    </row>
    <row r="11" s="20" customFormat="true" ht="1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/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" hidden="false" customHeight="true" outlineLevel="0" collapsed="false">
      <c r="D14" s="29"/>
      <c r="E14" s="29"/>
      <c r="F14" s="31"/>
      <c r="AMJ14" s="0"/>
    </row>
    <row r="15" s="20" customFormat="true" ht="15" hidden="false" customHeight="true" outlineLevel="0" collapsed="false">
      <c r="A15" s="20" t="s">
        <v>196</v>
      </c>
      <c r="C15" s="32" t="n">
        <f aca="false">Uvod!B9</f>
        <v>44620</v>
      </c>
      <c r="D15" s="32"/>
      <c r="E15" s="29"/>
      <c r="F15" s="29"/>
      <c r="AMJ15" s="0"/>
    </row>
    <row r="16" s="20" customFormat="true" ht="15" hidden="false" customHeight="true" outlineLevel="0" collapsed="false">
      <c r="AMJ16" s="0"/>
    </row>
    <row r="17" s="20" customFormat="true" ht="15" hidden="false" customHeight="true" outlineLevel="0" collapsed="false">
      <c r="A17" s="20" t="s">
        <v>197</v>
      </c>
      <c r="C17" s="32" t="n">
        <f aca="false">C15</f>
        <v>44620</v>
      </c>
      <c r="D17" s="32"/>
      <c r="AMJ17" s="0"/>
    </row>
    <row r="18" s="20" customFormat="true" ht="15" hidden="false" customHeight="true" outlineLevel="0" collapsed="false">
      <c r="AMJ18" s="0"/>
    </row>
    <row r="19" s="20" customFormat="true" ht="15" hidden="false" customHeight="true" outlineLevel="0" collapsed="false">
      <c r="A19" s="20" t="s">
        <v>198</v>
      </c>
      <c r="C19" s="31" t="s">
        <v>244</v>
      </c>
      <c r="D19" s="31"/>
      <c r="E19" s="31"/>
      <c r="F19" s="31"/>
      <c r="G19" s="31"/>
      <c r="AMJ19" s="0"/>
    </row>
    <row r="21" s="20" customFormat="true" ht="45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156</v>
      </c>
      <c r="B22" s="36" t="s">
        <v>157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158</v>
      </c>
      <c r="B23" s="36" t="s">
        <v>159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/>
      <c r="B24" s="36"/>
      <c r="C24" s="37"/>
      <c r="D24" s="37"/>
      <c r="E24" s="37"/>
      <c r="F24" s="37"/>
      <c r="G24" s="37"/>
      <c r="AMJ24" s="0"/>
    </row>
    <row r="25" s="20" customFormat="true" ht="15" hidden="false" customHeight="true" outlineLevel="0" collapsed="false">
      <c r="A25" s="35"/>
      <c r="B25" s="36"/>
      <c r="C25" s="37"/>
      <c r="D25" s="37"/>
      <c r="E25" s="37"/>
      <c r="F25" s="37"/>
      <c r="G25" s="37"/>
      <c r="AMJ25" s="0"/>
    </row>
    <row r="26" s="20" customFormat="true" ht="15" hidden="false" customHeight="true" outlineLevel="0" collapsed="false">
      <c r="A26" s="35"/>
      <c r="B26" s="36"/>
      <c r="C26" s="37"/>
      <c r="D26" s="37"/>
      <c r="E26" s="37"/>
      <c r="F26" s="37"/>
      <c r="G26" s="37"/>
      <c r="AMJ26" s="0"/>
    </row>
    <row r="27" s="20" customFormat="true" ht="15" hidden="false" customHeight="true" outlineLevel="0" collapsed="false">
      <c r="A27" s="35"/>
      <c r="B27" s="36"/>
      <c r="C27" s="37"/>
      <c r="D27" s="37"/>
      <c r="E27" s="37"/>
      <c r="F27" s="37"/>
      <c r="G27" s="37"/>
      <c r="AMJ27" s="0"/>
    </row>
    <row r="28" s="20" customFormat="true" ht="15" hidden="false" customHeight="true" outlineLevel="0" collapsed="false">
      <c r="A28" s="64"/>
      <c r="B28" s="65"/>
      <c r="C28" s="66"/>
      <c r="D28" s="66"/>
      <c r="E28" s="66"/>
      <c r="F28" s="15"/>
      <c r="G28" s="66"/>
      <c r="AMJ28" s="0"/>
    </row>
    <row r="29" s="20" customFormat="true" ht="15" hidden="false" customHeight="true" outlineLevel="0" collapsed="false">
      <c r="A29" s="20" t="s">
        <v>238</v>
      </c>
      <c r="AMJ29" s="0"/>
    </row>
    <row r="30" s="20" customFormat="true" ht="15" hidden="false" customHeight="true" outlineLevel="0" collapsed="false">
      <c r="A30" s="63"/>
      <c r="B30" s="63"/>
      <c r="C30" s="63"/>
      <c r="D30" s="63"/>
      <c r="E30" s="63"/>
      <c r="F30" s="63"/>
      <c r="G30" s="63"/>
      <c r="AMJ30" s="0"/>
    </row>
    <row r="31" s="20" customFormat="true" ht="26.1" hidden="false" customHeight="true" outlineLevel="0" collapsed="false">
      <c r="A31" s="63"/>
      <c r="B31" s="63"/>
      <c r="C31" s="63"/>
      <c r="D31" s="63"/>
      <c r="E31" s="63"/>
      <c r="F31" s="63"/>
      <c r="G31" s="63"/>
      <c r="AMJ31" s="0"/>
    </row>
    <row r="32" s="20" customFormat="true" ht="15" hidden="false" customHeight="true" outlineLevel="0" collapsed="false">
      <c r="A32" s="20" t="s">
        <v>206</v>
      </c>
      <c r="D32" s="39" t="s">
        <v>207</v>
      </c>
      <c r="E32" s="39"/>
      <c r="F32" s="39"/>
      <c r="AMJ32" s="0"/>
    </row>
    <row r="33" s="20" customFormat="true" ht="15" hidden="false" customHeight="true" outlineLevel="0" collapsed="false">
      <c r="AMJ33" s="0"/>
    </row>
    <row r="34" s="20" customFormat="true" ht="23.85" hidden="false" customHeight="true" outlineLevel="0" collapsed="false">
      <c r="A34" s="20" t="s">
        <v>208</v>
      </c>
      <c r="D34" s="20" t="str">
        <f aca="false">Uvod!B16</f>
        <v>Jméno účetní xxx</v>
      </c>
      <c r="AMJ34" s="0"/>
    </row>
    <row r="35" s="20" customFormat="true" ht="15" hidden="false" customHeight="true" outlineLevel="0" collapsed="false">
      <c r="AMJ35" s="0"/>
    </row>
    <row r="36" s="20" customFormat="true" ht="15" hidden="false" customHeight="true" outlineLevel="0" collapsed="false">
      <c r="A36" s="20" t="s">
        <v>209</v>
      </c>
      <c r="D36" s="20" t="str">
        <f aca="false">Uvod!B18</f>
        <v>Jméno... (ředitel, předseda, ..)</v>
      </c>
      <c r="AMJ36" s="0"/>
    </row>
    <row r="37" s="20" customFormat="true" ht="15" hidden="false" customHeight="true" outlineLevel="0" collapsed="false">
      <c r="AMJ37" s="0"/>
    </row>
    <row r="38" s="20" customFormat="true" ht="15" hidden="false" customHeight="true" outlineLevel="0" collapsed="false">
      <c r="A38" s="20" t="s">
        <v>210</v>
      </c>
      <c r="B38" s="40"/>
      <c r="D38" s="40" t="n">
        <f aca="false">Uvod!B11</f>
        <v>44620</v>
      </c>
      <c r="AMJ38" s="0"/>
    </row>
    <row r="39" s="20" customFormat="true" ht="15" hidden="false" customHeight="true" outlineLevel="0" collapsed="false">
      <c r="A39" s="39" t="s">
        <v>211</v>
      </c>
      <c r="AMJ39" s="0"/>
    </row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</sheetData>
  <mergeCells count="23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30:G31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2:AMJ62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C23" activeCellId="0" sqref="C23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1.4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2" customFormat="false" ht="22.0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9" s="20" customFormat="true" ht="15" hidden="false" customHeight="true" outlineLevel="0" collapsed="false">
      <c r="A9" s="20" t="s">
        <v>188</v>
      </c>
      <c r="C9" s="28"/>
      <c r="D9" s="29" t="s">
        <v>190</v>
      </c>
      <c r="E9" s="28" t="s">
        <v>189</v>
      </c>
      <c r="F9" s="29" t="s">
        <v>191</v>
      </c>
      <c r="AMJ9" s="0"/>
    </row>
    <row r="10" s="20" customFormat="true" ht="15" hidden="false" customHeight="true" outlineLevel="0" collapsed="false">
      <c r="D10" s="29"/>
      <c r="E10" s="29"/>
      <c r="F10" s="29"/>
      <c r="AMJ10" s="0"/>
    </row>
    <row r="11" s="20" customFormat="true" ht="1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/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" hidden="false" customHeight="true" outlineLevel="0" collapsed="false">
      <c r="D14" s="29"/>
      <c r="E14" s="29"/>
      <c r="F14" s="31"/>
      <c r="AMJ14" s="0"/>
    </row>
    <row r="15" s="20" customFormat="true" ht="15" hidden="false" customHeight="true" outlineLevel="0" collapsed="false">
      <c r="A15" s="20" t="s">
        <v>196</v>
      </c>
      <c r="C15" s="32" t="n">
        <f aca="false">Uvod!B9</f>
        <v>44620</v>
      </c>
      <c r="D15" s="32"/>
      <c r="E15" s="29"/>
      <c r="F15" s="29"/>
      <c r="AMJ15" s="0"/>
    </row>
    <row r="16" s="20" customFormat="true" ht="15" hidden="false" customHeight="true" outlineLevel="0" collapsed="false">
      <c r="AMJ16" s="0"/>
    </row>
    <row r="17" s="20" customFormat="true" ht="15" hidden="false" customHeight="true" outlineLevel="0" collapsed="false">
      <c r="A17" s="20" t="s">
        <v>197</v>
      </c>
      <c r="C17" s="32" t="n">
        <f aca="false">C15</f>
        <v>44620</v>
      </c>
      <c r="D17" s="32"/>
      <c r="AMJ17" s="0"/>
    </row>
    <row r="18" s="20" customFormat="true" ht="15" hidden="false" customHeight="true" outlineLevel="0" collapsed="false">
      <c r="AMJ18" s="0"/>
    </row>
    <row r="19" s="20" customFormat="true" ht="15" hidden="false" customHeight="true" outlineLevel="0" collapsed="false">
      <c r="A19" s="20" t="s">
        <v>198</v>
      </c>
      <c r="C19" s="31" t="s">
        <v>245</v>
      </c>
      <c r="D19" s="31"/>
      <c r="E19" s="31"/>
      <c r="F19" s="31"/>
      <c r="G19" s="31"/>
      <c r="AMJ19" s="0"/>
    </row>
    <row r="21" s="20" customFormat="true" ht="45.85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160</v>
      </c>
      <c r="B22" s="36" t="s">
        <v>161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162</v>
      </c>
      <c r="B23" s="36" t="s">
        <v>163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/>
      <c r="B24" s="36"/>
      <c r="C24" s="37"/>
      <c r="D24" s="37"/>
      <c r="E24" s="37"/>
      <c r="F24" s="37"/>
      <c r="G24" s="37"/>
      <c r="AMJ24" s="0"/>
    </row>
    <row r="25" s="20" customFormat="true" ht="15" hidden="false" customHeight="true" outlineLevel="0" collapsed="false">
      <c r="A25" s="35"/>
      <c r="B25" s="36"/>
      <c r="C25" s="37"/>
      <c r="D25" s="37"/>
      <c r="E25" s="37"/>
      <c r="F25" s="37"/>
      <c r="G25" s="37"/>
      <c r="AMJ25" s="0"/>
    </row>
    <row r="26" s="20" customFormat="true" ht="15" hidden="false" customHeight="true" outlineLevel="0" collapsed="false">
      <c r="A26" s="35"/>
      <c r="B26" s="36"/>
      <c r="C26" s="37"/>
      <c r="D26" s="37"/>
      <c r="E26" s="37"/>
      <c r="F26" s="37"/>
      <c r="G26" s="37"/>
      <c r="AMJ26" s="0"/>
    </row>
    <row r="27" s="20" customFormat="true" ht="15" hidden="false" customHeight="true" outlineLevel="0" collapsed="false">
      <c r="A27" s="35"/>
      <c r="B27" s="36"/>
      <c r="C27" s="37"/>
      <c r="D27" s="37"/>
      <c r="E27" s="37"/>
      <c r="F27" s="37"/>
      <c r="G27" s="37"/>
      <c r="AMJ27" s="0"/>
    </row>
    <row r="28" s="20" customFormat="true" ht="15" hidden="false" customHeight="true" outlineLevel="0" collapsed="false">
      <c r="A28" s="64"/>
      <c r="B28" s="65"/>
      <c r="C28" s="66"/>
      <c r="D28" s="66"/>
      <c r="E28" s="66"/>
      <c r="F28" s="15"/>
      <c r="G28" s="66"/>
      <c r="AMJ28" s="0"/>
    </row>
    <row r="29" s="20" customFormat="true" ht="15" hidden="false" customHeight="true" outlineLevel="0" collapsed="false">
      <c r="A29" s="20" t="s">
        <v>238</v>
      </c>
      <c r="AMJ29" s="0"/>
    </row>
    <row r="30" s="20" customFormat="true" ht="15" hidden="false" customHeight="true" outlineLevel="0" collapsed="false">
      <c r="A30" s="63" t="s">
        <v>246</v>
      </c>
      <c r="B30" s="63"/>
      <c r="C30" s="63"/>
      <c r="D30" s="63"/>
      <c r="E30" s="63"/>
      <c r="F30" s="63"/>
      <c r="G30" s="63"/>
      <c r="AMJ30" s="0"/>
    </row>
    <row r="31" s="20" customFormat="true" ht="26.1" hidden="false" customHeight="true" outlineLevel="0" collapsed="false">
      <c r="A31" s="63"/>
      <c r="B31" s="63"/>
      <c r="C31" s="63"/>
      <c r="D31" s="63"/>
      <c r="E31" s="63"/>
      <c r="F31" s="63"/>
      <c r="G31" s="63"/>
      <c r="AMJ31" s="0"/>
    </row>
    <row r="32" s="20" customFormat="true" ht="15" hidden="false" customHeight="true" outlineLevel="0" collapsed="false">
      <c r="A32" s="20" t="s">
        <v>206</v>
      </c>
      <c r="D32" s="39" t="s">
        <v>207</v>
      </c>
      <c r="E32" s="39"/>
      <c r="F32" s="39"/>
      <c r="AMJ32" s="0"/>
    </row>
    <row r="33" s="20" customFormat="true" ht="15" hidden="false" customHeight="true" outlineLevel="0" collapsed="false">
      <c r="AMJ33" s="0"/>
    </row>
    <row r="34" s="20" customFormat="true" ht="23.85" hidden="false" customHeight="true" outlineLevel="0" collapsed="false">
      <c r="A34" s="20" t="s">
        <v>208</v>
      </c>
      <c r="D34" s="20" t="str">
        <f aca="false">Uvod!B16</f>
        <v>Jméno účetní xxx</v>
      </c>
      <c r="AMJ34" s="0"/>
    </row>
    <row r="35" s="20" customFormat="true" ht="15" hidden="false" customHeight="true" outlineLevel="0" collapsed="false">
      <c r="AMJ35" s="0"/>
    </row>
    <row r="36" s="20" customFormat="true" ht="15" hidden="false" customHeight="true" outlineLevel="0" collapsed="false">
      <c r="A36" s="20" t="s">
        <v>209</v>
      </c>
      <c r="D36" s="20" t="str">
        <f aca="false">Uvod!B18</f>
        <v>Jméno... (ředitel, předseda, ..)</v>
      </c>
      <c r="AMJ36" s="0"/>
    </row>
    <row r="37" s="20" customFormat="true" ht="15" hidden="false" customHeight="true" outlineLevel="0" collapsed="false">
      <c r="AMJ37" s="0"/>
    </row>
    <row r="38" s="20" customFormat="true" ht="15" hidden="false" customHeight="true" outlineLevel="0" collapsed="false">
      <c r="A38" s="20" t="s">
        <v>210</v>
      </c>
      <c r="B38" s="40"/>
      <c r="D38" s="40" t="n">
        <f aca="false">Uvod!B11</f>
        <v>44620</v>
      </c>
      <c r="AMJ38" s="0"/>
    </row>
    <row r="39" s="20" customFormat="true" ht="15" hidden="false" customHeight="true" outlineLevel="0" collapsed="false">
      <c r="A39" s="39" t="s">
        <v>211</v>
      </c>
      <c r="AMJ39" s="0"/>
    </row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</sheetData>
  <mergeCells count="23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30:G31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CCCCC"/>
    <pageSetUpPr fitToPage="true"/>
  </sheetPr>
  <dimension ref="A1:A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5" width="100.95"/>
  </cols>
  <sheetData>
    <row r="1" customFormat="false" ht="13" hidden="false" customHeight="true" outlineLevel="0" collapsed="false">
      <c r="A1" s="6" t="s">
        <v>13</v>
      </c>
    </row>
    <row r="3" customFormat="false" ht="13" hidden="false" customHeight="true" outlineLevel="0" collapsed="false">
      <c r="A3" s="7" t="s">
        <v>14</v>
      </c>
    </row>
    <row r="4" customFormat="false" ht="13" hidden="false" customHeight="true" outlineLevel="0" collapsed="false">
      <c r="A4" s="5" t="s">
        <v>15</v>
      </c>
    </row>
    <row r="5" customFormat="false" ht="13" hidden="false" customHeight="true" outlineLevel="0" collapsed="false">
      <c r="A5" s="5" t="s">
        <v>16</v>
      </c>
    </row>
    <row r="6" customFormat="false" ht="13" hidden="false" customHeight="true" outlineLevel="0" collapsed="false">
      <c r="A6" s="5" t="s">
        <v>17</v>
      </c>
    </row>
    <row r="7" customFormat="false" ht="24" hidden="false" customHeight="true" outlineLevel="0" collapsed="false">
      <c r="A7" s="5" t="s">
        <v>18</v>
      </c>
    </row>
    <row r="8" customFormat="false" ht="13" hidden="false" customHeight="true" outlineLevel="0" collapsed="false">
      <c r="A8" s="5" t="s">
        <v>19</v>
      </c>
    </row>
    <row r="10" customFormat="false" ht="13" hidden="false" customHeight="true" outlineLevel="0" collapsed="false">
      <c r="A10" s="7" t="s">
        <v>20</v>
      </c>
    </row>
    <row r="11" customFormat="false" ht="13" hidden="false" customHeight="true" outlineLevel="0" collapsed="false">
      <c r="A11" s="5" t="s">
        <v>21</v>
      </c>
    </row>
    <row r="12" customFormat="false" ht="13" hidden="false" customHeight="true" outlineLevel="0" collapsed="false">
      <c r="A12" s="5" t="s">
        <v>22</v>
      </c>
    </row>
    <row r="13" customFormat="false" ht="13" hidden="false" customHeight="true" outlineLevel="0" collapsed="false">
      <c r="A13" s="5" t="s">
        <v>23</v>
      </c>
    </row>
    <row r="14" customFormat="false" ht="24" hidden="false" customHeight="true" outlineLevel="0" collapsed="false">
      <c r="A14" s="5" t="s">
        <v>24</v>
      </c>
    </row>
    <row r="15" customFormat="false" ht="13" hidden="false" customHeight="true" outlineLevel="0" collapsed="false">
      <c r="A15" s="5" t="s">
        <v>25</v>
      </c>
    </row>
    <row r="17" customFormat="false" ht="13" hidden="false" customHeight="true" outlineLevel="0" collapsed="false">
      <c r="A17" s="7" t="s">
        <v>26</v>
      </c>
    </row>
    <row r="18" customFormat="false" ht="13" hidden="false" customHeight="true" outlineLevel="0" collapsed="false">
      <c r="A18" s="5" t="s">
        <v>27</v>
      </c>
    </row>
    <row r="19" customFormat="false" ht="13" hidden="false" customHeight="true" outlineLevel="0" collapsed="false">
      <c r="A19" s="5" t="s">
        <v>28</v>
      </c>
    </row>
    <row r="20" customFormat="false" ht="13" hidden="false" customHeight="true" outlineLevel="0" collapsed="false">
      <c r="A20" s="5" t="s">
        <v>29</v>
      </c>
    </row>
    <row r="21" customFormat="false" ht="13" hidden="false" customHeight="true" outlineLevel="0" collapsed="false">
      <c r="A21" s="5" t="s">
        <v>30</v>
      </c>
    </row>
    <row r="23" customFormat="false" ht="13" hidden="false" customHeight="true" outlineLevel="0" collapsed="false">
      <c r="A23" s="7" t="s">
        <v>31</v>
      </c>
    </row>
    <row r="24" customFormat="false" ht="24" hidden="false" customHeight="true" outlineLevel="0" collapsed="false">
      <c r="A24" s="5" t="s">
        <v>32</v>
      </c>
    </row>
    <row r="25" customFormat="false" ht="13" hidden="false" customHeight="true" outlineLevel="0" collapsed="false">
      <c r="A25" s="5" t="s">
        <v>33</v>
      </c>
    </row>
    <row r="26" customFormat="false" ht="13" hidden="false" customHeight="true" outlineLevel="0" collapsed="false">
      <c r="A26" s="5" t="s">
        <v>34</v>
      </c>
    </row>
    <row r="27" customFormat="false" ht="13" hidden="false" customHeight="true" outlineLevel="0" collapsed="false">
      <c r="A27" s="5" t="s">
        <v>35</v>
      </c>
    </row>
    <row r="29" customFormat="false" ht="13" hidden="false" customHeight="true" outlineLevel="0" collapsed="false">
      <c r="A29" s="7" t="s">
        <v>36</v>
      </c>
    </row>
    <row r="30" customFormat="false" ht="13" hidden="false" customHeight="true" outlineLevel="0" collapsed="false">
      <c r="A30" s="5" t="s">
        <v>37</v>
      </c>
    </row>
    <row r="31" customFormat="false" ht="13" hidden="false" customHeight="true" outlineLevel="0" collapsed="false">
      <c r="A31" s="5" t="s">
        <v>38</v>
      </c>
    </row>
    <row r="32" customFormat="false" ht="13" hidden="false" customHeight="true" outlineLevel="0" collapsed="false">
      <c r="A32" s="5" t="s">
        <v>39</v>
      </c>
    </row>
    <row r="33" customFormat="false" ht="13" hidden="false" customHeight="true" outlineLevel="0" collapsed="false">
      <c r="A33" s="7" t="s">
        <v>40</v>
      </c>
    </row>
    <row r="34" customFormat="false" ht="13" hidden="false" customHeight="true" outlineLevel="0" collapsed="false">
      <c r="A34" s="5" t="s">
        <v>41</v>
      </c>
    </row>
    <row r="35" customFormat="false" ht="24" hidden="false" customHeight="true" outlineLevel="0" collapsed="false">
      <c r="A35" s="5" t="s">
        <v>42</v>
      </c>
    </row>
    <row r="36" customFormat="false" ht="13" hidden="false" customHeight="true" outlineLevel="0" collapsed="false">
      <c r="A36" s="5" t="s">
        <v>43</v>
      </c>
    </row>
    <row r="37" customFormat="false" ht="13" hidden="false" customHeight="true" outlineLevel="0" collapsed="false">
      <c r="A37" s="5" t="s">
        <v>44</v>
      </c>
    </row>
    <row r="39" customFormat="false" ht="13" hidden="false" customHeight="true" outlineLevel="0" collapsed="false">
      <c r="A39" s="7" t="s">
        <v>45</v>
      </c>
    </row>
    <row r="40" customFormat="false" ht="13" hidden="false" customHeight="true" outlineLevel="0" collapsed="false">
      <c r="A40" s="5" t="s">
        <v>46</v>
      </c>
    </row>
    <row r="42" customFormat="false" ht="13" hidden="false" customHeight="true" outlineLevel="0" collapsed="false">
      <c r="A42" s="7" t="s">
        <v>47</v>
      </c>
    </row>
    <row r="43" customFormat="false" ht="13" hidden="false" customHeight="true" outlineLevel="0" collapsed="false">
      <c r="A43" s="5" t="s">
        <v>48</v>
      </c>
    </row>
    <row r="44" customFormat="false" ht="24" hidden="false" customHeight="true" outlineLevel="0" collapsed="false">
      <c r="A44" s="5" t="s">
        <v>49</v>
      </c>
    </row>
    <row r="45" customFormat="false" ht="13" hidden="false" customHeight="true" outlineLevel="0" collapsed="false">
      <c r="A45" s="5" t="s">
        <v>50</v>
      </c>
    </row>
    <row r="46" customFormat="false" ht="13" hidden="false" customHeight="true" outlineLevel="0" collapsed="false">
      <c r="A46" s="5" t="s">
        <v>51</v>
      </c>
    </row>
    <row r="47" customFormat="false" ht="13" hidden="false" customHeight="true" outlineLevel="0" collapsed="false">
      <c r="A47" s="5" t="s">
        <v>52</v>
      </c>
    </row>
    <row r="48" customFormat="false" ht="24" hidden="false" customHeight="true" outlineLevel="0" collapsed="false">
      <c r="A48" s="5" t="s">
        <v>53</v>
      </c>
    </row>
    <row r="50" customFormat="false" ht="13" hidden="false" customHeight="true" outlineLevel="0" collapsed="false">
      <c r="A50" s="7" t="s">
        <v>54</v>
      </c>
    </row>
    <row r="51" customFormat="false" ht="13" hidden="false" customHeight="true" outlineLevel="0" collapsed="false">
      <c r="A51" s="5" t="s">
        <v>55</v>
      </c>
    </row>
    <row r="52" customFormat="false" ht="24" hidden="false" customHeight="true" outlineLevel="0" collapsed="false">
      <c r="A52" s="5" t="s">
        <v>56</v>
      </c>
    </row>
    <row r="54" customFormat="false" ht="13" hidden="false" customHeight="true" outlineLevel="0" collapsed="false">
      <c r="A54" s="7" t="s">
        <v>57</v>
      </c>
    </row>
    <row r="55" customFormat="false" ht="35" hidden="false" customHeight="true" outlineLevel="0" collapsed="false">
      <c r="A55" s="8" t="s">
        <v>58</v>
      </c>
    </row>
    <row r="56" customFormat="false" ht="24" hidden="false" customHeight="true" outlineLevel="0" collapsed="false">
      <c r="A56" s="5" t="s">
        <v>59</v>
      </c>
    </row>
    <row r="57" customFormat="false" ht="35" hidden="false" customHeight="true" outlineLevel="0" collapsed="false">
      <c r="A57" s="5" t="s">
        <v>60</v>
      </c>
    </row>
    <row r="58" customFormat="false" ht="13" hidden="false" customHeight="true" outlineLevel="0" collapsed="false">
      <c r="A58" s="5" t="s">
        <v>61</v>
      </c>
    </row>
    <row r="59" customFormat="false" ht="24" hidden="false" customHeight="true" outlineLevel="0" collapsed="false">
      <c r="A59" s="5" t="s">
        <v>62</v>
      </c>
    </row>
    <row r="60" customFormat="false" ht="13" hidden="false" customHeight="true" outlineLevel="0" collapsed="false">
      <c r="A60" s="5" t="s">
        <v>63</v>
      </c>
    </row>
    <row r="61" customFormat="false" ht="35" hidden="false" customHeight="true" outlineLevel="0" collapsed="false">
      <c r="A61" s="5" t="s">
        <v>64</v>
      </c>
    </row>
    <row r="62" customFormat="false" ht="24" hidden="false" customHeight="true" outlineLevel="0" collapsed="false">
      <c r="A62" s="5" t="s">
        <v>65</v>
      </c>
    </row>
    <row r="64" customFormat="false" ht="13" hidden="false" customHeight="true" outlineLevel="0" collapsed="false">
      <c r="A64" s="7" t="s">
        <v>66</v>
      </c>
    </row>
    <row r="65" customFormat="false" ht="24" hidden="false" customHeight="true" outlineLevel="0" collapsed="false">
      <c r="A65" s="5" t="s">
        <v>67</v>
      </c>
    </row>
    <row r="66" customFormat="false" ht="24" hidden="false" customHeight="true" outlineLevel="0" collapsed="false">
      <c r="A66" s="5" t="s">
        <v>68</v>
      </c>
    </row>
    <row r="68" customFormat="false" ht="13" hidden="false" customHeight="true" outlineLevel="0" collapsed="false">
      <c r="A68" s="9" t="s">
        <v>69</v>
      </c>
    </row>
    <row r="69" customFormat="false" ht="24" hidden="false" customHeight="true" outlineLevel="0" collapsed="false">
      <c r="A69" s="5" t="s">
        <v>70</v>
      </c>
    </row>
    <row r="70" customFormat="false" ht="13" hidden="false" customHeight="true" outlineLevel="0" collapsed="false">
      <c r="A70" s="5" t="s">
        <v>71</v>
      </c>
    </row>
    <row r="71" customFormat="false" ht="24" hidden="false" customHeight="true" outlineLevel="0" collapsed="false">
      <c r="A71" s="5" t="s">
        <v>72</v>
      </c>
    </row>
    <row r="73" customFormat="false" ht="13" hidden="false" customHeight="true" outlineLevel="0" collapsed="false">
      <c r="A73" s="9" t="s">
        <v>73</v>
      </c>
    </row>
    <row r="74" customFormat="false" ht="35" hidden="false" customHeight="true" outlineLevel="0" collapsed="false">
      <c r="A74" s="5" t="s">
        <v>74</v>
      </c>
    </row>
    <row r="75" customFormat="false" ht="13" hidden="false" customHeight="true" outlineLevel="0" collapsed="false">
      <c r="A75" s="5" t="s">
        <v>75</v>
      </c>
    </row>
    <row r="76" customFormat="false" ht="13" hidden="false" customHeight="true" outlineLevel="0" collapsed="false">
      <c r="A76" s="5" t="s">
        <v>76</v>
      </c>
    </row>
    <row r="78" customFormat="false" ht="13" hidden="false" customHeight="true" outlineLevel="0" collapsed="false">
      <c r="A78" s="9" t="s">
        <v>77</v>
      </c>
    </row>
    <row r="79" customFormat="false" ht="13" hidden="false" customHeight="true" outlineLevel="0" collapsed="false">
      <c r="A79" s="5" t="s">
        <v>78</v>
      </c>
    </row>
    <row r="80" customFormat="false" ht="13" hidden="false" customHeight="true" outlineLevel="0" collapsed="false">
      <c r="A80" s="5" t="s">
        <v>79</v>
      </c>
    </row>
    <row r="81" customFormat="false" ht="12.8" hidden="false" customHeight="true" outlineLevel="0" collapsed="false">
      <c r="A81" s="1" t="s">
        <v>80</v>
      </c>
    </row>
    <row r="83" customFormat="false" ht="13" hidden="false" customHeight="true" outlineLevel="0" collapsed="false">
      <c r="A83" s="9" t="s">
        <v>81</v>
      </c>
    </row>
    <row r="84" customFormat="false" ht="13" hidden="false" customHeight="true" outlineLevel="0" collapsed="false">
      <c r="A84" s="5" t="s">
        <v>82</v>
      </c>
    </row>
    <row r="85" customFormat="false" ht="15" hidden="false" customHeight="false" outlineLevel="0" collapsed="false">
      <c r="A85" s="5" t="s">
        <v>83</v>
      </c>
    </row>
    <row r="86" customFormat="false" ht="12.8" hidden="false" customHeight="true" outlineLevel="0" collapsed="false">
      <c r="A86" s="5" t="s">
        <v>84</v>
      </c>
    </row>
    <row r="87" customFormat="false" ht="15" hidden="false" customHeight="false" outlineLevel="0" collapsed="false">
      <c r="A87" s="5" t="s">
        <v>85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2:AMJ61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C23" activeCellId="0" sqref="C23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1.81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2" customFormat="false" ht="22.0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9" s="20" customFormat="true" ht="15" hidden="false" customHeight="true" outlineLevel="0" collapsed="false">
      <c r="A9" s="20" t="s">
        <v>188</v>
      </c>
      <c r="C9" s="28"/>
      <c r="D9" s="29" t="s">
        <v>190</v>
      </c>
      <c r="E9" s="28" t="s">
        <v>189</v>
      </c>
      <c r="F9" s="29" t="s">
        <v>191</v>
      </c>
      <c r="AMJ9" s="0"/>
    </row>
    <row r="10" s="20" customFormat="true" ht="15" hidden="false" customHeight="true" outlineLevel="0" collapsed="false">
      <c r="D10" s="29"/>
      <c r="E10" s="29"/>
      <c r="F10" s="29"/>
      <c r="AMJ10" s="0"/>
    </row>
    <row r="11" s="20" customFormat="true" ht="1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/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" hidden="false" customHeight="true" outlineLevel="0" collapsed="false">
      <c r="D14" s="29"/>
      <c r="E14" s="29"/>
      <c r="F14" s="31"/>
      <c r="AMJ14" s="0"/>
    </row>
    <row r="15" s="20" customFormat="true" ht="15" hidden="false" customHeight="true" outlineLevel="0" collapsed="false">
      <c r="A15" s="20" t="s">
        <v>196</v>
      </c>
      <c r="C15" s="32" t="n">
        <f aca="false">Uvod!B9</f>
        <v>44620</v>
      </c>
      <c r="D15" s="32"/>
      <c r="E15" s="29"/>
      <c r="F15" s="29"/>
      <c r="AMJ15" s="0"/>
    </row>
    <row r="16" s="20" customFormat="true" ht="15" hidden="false" customHeight="true" outlineLevel="0" collapsed="false">
      <c r="AMJ16" s="0"/>
    </row>
    <row r="17" s="20" customFormat="true" ht="15" hidden="false" customHeight="true" outlineLevel="0" collapsed="false">
      <c r="A17" s="20" t="s">
        <v>197</v>
      </c>
      <c r="C17" s="32" t="n">
        <f aca="false">C15</f>
        <v>44620</v>
      </c>
      <c r="D17" s="32"/>
      <c r="AMJ17" s="0"/>
    </row>
    <row r="18" s="20" customFormat="true" ht="15" hidden="false" customHeight="true" outlineLevel="0" collapsed="false">
      <c r="AMJ18" s="0"/>
    </row>
    <row r="19" s="20" customFormat="true" ht="15" hidden="false" customHeight="true" outlineLevel="0" collapsed="false">
      <c r="A19" s="20" t="s">
        <v>198</v>
      </c>
      <c r="C19" s="31" t="s">
        <v>247</v>
      </c>
      <c r="D19" s="31"/>
      <c r="E19" s="31"/>
      <c r="F19" s="31"/>
      <c r="G19" s="31"/>
      <c r="AMJ19" s="0"/>
    </row>
    <row r="21" s="20" customFormat="true" ht="45.85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164</v>
      </c>
      <c r="B22" s="36" t="s">
        <v>165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166</v>
      </c>
      <c r="B23" s="36" t="s">
        <v>167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 t="s">
        <v>168</v>
      </c>
      <c r="B24" s="36" t="s">
        <v>169</v>
      </c>
      <c r="C24" s="37" t="n">
        <f aca="false">VLOOKUP(A24,predvaha!$A$4:$G$200,6,0)</f>
        <v>0</v>
      </c>
      <c r="D24" s="37"/>
      <c r="E24" s="37" t="n">
        <f aca="false">C24</f>
        <v>0</v>
      </c>
      <c r="F24" s="37"/>
      <c r="G24" s="37" t="n">
        <f aca="false">C24-E24</f>
        <v>0</v>
      </c>
      <c r="AMJ24" s="0"/>
    </row>
    <row r="25" s="20" customFormat="true" ht="15" hidden="false" customHeight="true" outlineLevel="0" collapsed="false">
      <c r="A25" s="35"/>
      <c r="B25" s="36"/>
      <c r="C25" s="37"/>
      <c r="D25" s="37"/>
      <c r="E25" s="37"/>
      <c r="F25" s="37"/>
      <c r="G25" s="37"/>
      <c r="AMJ25" s="0"/>
    </row>
    <row r="26" s="20" customFormat="true" ht="15" hidden="false" customHeight="true" outlineLevel="0" collapsed="false">
      <c r="A26" s="35"/>
      <c r="B26" s="36"/>
      <c r="C26" s="37"/>
      <c r="D26" s="37"/>
      <c r="E26" s="37"/>
      <c r="F26" s="37"/>
      <c r="G26" s="37"/>
      <c r="AMJ26" s="0"/>
    </row>
    <row r="27" s="20" customFormat="true" ht="15" hidden="false" customHeight="true" outlineLevel="0" collapsed="false">
      <c r="A27" s="64"/>
      <c r="B27" s="65"/>
      <c r="C27" s="66"/>
      <c r="D27" s="66"/>
      <c r="E27" s="66"/>
      <c r="F27" s="15"/>
      <c r="G27" s="66"/>
      <c r="AMJ27" s="0"/>
    </row>
    <row r="28" s="20" customFormat="true" ht="15" hidden="false" customHeight="true" outlineLevel="0" collapsed="false">
      <c r="A28" s="20" t="s">
        <v>238</v>
      </c>
      <c r="AMJ28" s="0"/>
    </row>
    <row r="29" s="20" customFormat="true" ht="15" hidden="false" customHeight="true" outlineLevel="0" collapsed="false">
      <c r="A29" s="63" t="s">
        <v>246</v>
      </c>
      <c r="B29" s="63"/>
      <c r="C29" s="63"/>
      <c r="D29" s="63"/>
      <c r="E29" s="63"/>
      <c r="F29" s="63"/>
      <c r="G29" s="63"/>
      <c r="AMJ29" s="0"/>
    </row>
    <row r="30" s="20" customFormat="true" ht="26.1" hidden="false" customHeight="true" outlineLevel="0" collapsed="false">
      <c r="A30" s="63"/>
      <c r="B30" s="63"/>
      <c r="C30" s="63"/>
      <c r="D30" s="63"/>
      <c r="E30" s="63"/>
      <c r="F30" s="63"/>
      <c r="G30" s="63"/>
      <c r="AMJ30" s="0"/>
    </row>
    <row r="31" s="20" customFormat="true" ht="15" hidden="false" customHeight="true" outlineLevel="0" collapsed="false">
      <c r="A31" s="20" t="s">
        <v>206</v>
      </c>
      <c r="D31" s="39" t="s">
        <v>207</v>
      </c>
      <c r="E31" s="39"/>
      <c r="F31" s="39"/>
      <c r="AMJ31" s="0"/>
    </row>
    <row r="32" s="20" customFormat="true" ht="15" hidden="false" customHeight="true" outlineLevel="0" collapsed="false">
      <c r="AMJ32" s="0"/>
    </row>
    <row r="33" s="20" customFormat="true" ht="23.85" hidden="false" customHeight="true" outlineLevel="0" collapsed="false">
      <c r="A33" s="20" t="s">
        <v>208</v>
      </c>
      <c r="D33" s="20" t="str">
        <f aca="false">Uvod!B16</f>
        <v>Jméno účetní xxx</v>
      </c>
      <c r="AMJ33" s="0"/>
    </row>
    <row r="34" s="20" customFormat="true" ht="15" hidden="false" customHeight="true" outlineLevel="0" collapsed="false">
      <c r="AMJ34" s="0"/>
    </row>
    <row r="35" s="20" customFormat="true" ht="15" hidden="false" customHeight="true" outlineLevel="0" collapsed="false">
      <c r="A35" s="20" t="s">
        <v>209</v>
      </c>
      <c r="D35" s="20" t="str">
        <f aca="false">Uvod!B18</f>
        <v>Jméno... (ředitel, předseda, ..)</v>
      </c>
      <c r="AMJ35" s="0"/>
    </row>
    <row r="36" s="20" customFormat="true" ht="15" hidden="false" customHeight="true" outlineLevel="0" collapsed="false">
      <c r="AMJ36" s="0"/>
    </row>
    <row r="37" s="20" customFormat="true" ht="15" hidden="false" customHeight="true" outlineLevel="0" collapsed="false">
      <c r="A37" s="20" t="s">
        <v>210</v>
      </c>
      <c r="B37" s="40"/>
      <c r="D37" s="40" t="n">
        <f aca="false">Uvod!B11</f>
        <v>44620</v>
      </c>
      <c r="AMJ37" s="0"/>
    </row>
    <row r="38" s="20" customFormat="true" ht="15" hidden="false" customHeight="true" outlineLevel="0" collapsed="false">
      <c r="A38" s="39" t="s">
        <v>211</v>
      </c>
      <c r="AMJ38" s="0"/>
    </row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</sheetData>
  <mergeCells count="21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9:G30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234375" defaultRowHeight="14.65" zeroHeight="false" outlineLevelRow="0" outlineLevelCol="0"/>
  <cols>
    <col collapsed="false" customWidth="true" hidden="false" outlineLevel="0" max="1" min="1" style="1" width="15.02"/>
    <col collapsed="false" customWidth="true" hidden="false" outlineLevel="0" max="2" min="2" style="1" width="13.89"/>
    <col collapsed="false" customWidth="true" hidden="false" outlineLevel="0" max="3" min="3" style="1" width="14.69"/>
    <col collapsed="false" customWidth="false" hidden="false" outlineLevel="0" max="7" min="4" style="1" width="11.49"/>
    <col collapsed="false" customWidth="true" hidden="false" outlineLevel="0" max="8" min="8" style="1" width="11.88"/>
    <col collapsed="false" customWidth="true" hidden="false" outlineLevel="0" max="9" min="9" style="1" width="14.43"/>
    <col collapsed="false" customWidth="true" hidden="false" outlineLevel="0" max="10" min="10" style="1" width="13.17"/>
    <col collapsed="false" customWidth="true" hidden="false" outlineLevel="0" max="11" min="11" style="1" width="17.73"/>
    <col collapsed="false" customWidth="false" hidden="false" outlineLevel="0" max="257" min="12" style="1" width="11.49"/>
  </cols>
  <sheetData>
    <row r="1" customFormat="false" ht="14.65" hidden="false" customHeight="true" outlineLevel="0" collapsed="false">
      <c r="A1" s="2" t="s">
        <v>248</v>
      </c>
      <c r="B1" s="67" t="n">
        <f aca="false">Uvod!B5</f>
        <v>44561</v>
      </c>
    </row>
    <row r="3" s="2" customFormat="true" ht="37" hidden="false" customHeight="true" outlineLevel="0" collapsed="false">
      <c r="A3" s="68" t="s">
        <v>249</v>
      </c>
      <c r="B3" s="68" t="s">
        <v>250</v>
      </c>
      <c r="C3" s="69" t="s">
        <v>251</v>
      </c>
      <c r="D3" s="69" t="s">
        <v>252</v>
      </c>
      <c r="E3" s="69" t="s">
        <v>253</v>
      </c>
      <c r="F3" s="69" t="s">
        <v>254</v>
      </c>
      <c r="G3" s="69" t="s">
        <v>255</v>
      </c>
      <c r="H3" s="69" t="s">
        <v>256</v>
      </c>
      <c r="I3" s="69" t="s">
        <v>257</v>
      </c>
      <c r="J3" s="69" t="s">
        <v>258</v>
      </c>
      <c r="K3" s="69" t="s">
        <v>259</v>
      </c>
    </row>
    <row r="4" customFormat="false" ht="14.65" hidden="false" customHeight="true" outlineLevel="0" collapsed="false">
      <c r="A4" s="70"/>
      <c r="B4" s="70"/>
      <c r="C4" s="71"/>
      <c r="D4" s="72"/>
      <c r="E4" s="72"/>
      <c r="F4" s="73" t="n">
        <f aca="false">IF(D4=0,0,E4-D4+1)</f>
        <v>0</v>
      </c>
      <c r="G4" s="74" t="n">
        <f aca="false">IF(F4=0,0,IF(($D$1-D4&lt;0),0,$D$1-D4+1))</f>
        <v>0</v>
      </c>
      <c r="H4" s="74" t="n">
        <f aca="false">IF(F4=0,0,IF(($D$1-D4)&lt;0,E4-D4+1,E4-$D$1))</f>
        <v>0</v>
      </c>
      <c r="I4" s="75" t="n">
        <f aca="false">IF(F4=0,0,C4/F4)</f>
        <v>0</v>
      </c>
      <c r="J4" s="75" t="n">
        <f aca="false">+C4-K4</f>
        <v>0</v>
      </c>
      <c r="K4" s="75" t="n">
        <f aca="false">ROUND(I4*H4,0)</f>
        <v>0</v>
      </c>
    </row>
    <row r="5" customFormat="false" ht="14.65" hidden="false" customHeight="true" outlineLevel="0" collapsed="false">
      <c r="A5" s="70"/>
      <c r="B5" s="70"/>
      <c r="C5" s="71"/>
      <c r="D5" s="72"/>
      <c r="E5" s="72"/>
      <c r="F5" s="73" t="n">
        <f aca="false">IF(D5=0,0,E5-D5+1)</f>
        <v>0</v>
      </c>
      <c r="G5" s="74" t="n">
        <f aca="false">IF(F5=0,0,IF(($D$1-D5&lt;0),0,$D$1-D5+1))</f>
        <v>0</v>
      </c>
      <c r="H5" s="74" t="n">
        <f aca="false">IF(F5=0,0,IF(($D$1-D5)&lt;0,E5-D5+1,E5-$D$1))</f>
        <v>0</v>
      </c>
      <c r="I5" s="75" t="n">
        <f aca="false">IF(F5=0,0,C5/F5)</f>
        <v>0</v>
      </c>
      <c r="J5" s="75" t="n">
        <f aca="false">+C5-K5</f>
        <v>0</v>
      </c>
      <c r="K5" s="75" t="n">
        <f aca="false">ROUND(I5*H5,0)</f>
        <v>0</v>
      </c>
    </row>
    <row r="6" customFormat="false" ht="14.65" hidden="false" customHeight="true" outlineLevel="0" collapsed="false">
      <c r="A6" s="70"/>
      <c r="B6" s="70"/>
      <c r="C6" s="71"/>
      <c r="D6" s="72"/>
      <c r="E6" s="72"/>
      <c r="F6" s="73" t="n">
        <f aca="false">IF(D6=0,0,E6-D6+1)</f>
        <v>0</v>
      </c>
      <c r="G6" s="74" t="n">
        <f aca="false">IF(F6=0,0,IF(($D$1-D6&lt;0),0,$D$1-D6+1))</f>
        <v>0</v>
      </c>
      <c r="H6" s="74" t="n">
        <f aca="false">IF(F6=0,0,IF(($D$1-D6)&lt;0,E6-D6+1,E6-$D$1))</f>
        <v>0</v>
      </c>
      <c r="I6" s="75" t="n">
        <f aca="false">IF(F6=0,0,C6/F6)</f>
        <v>0</v>
      </c>
      <c r="J6" s="75" t="n">
        <f aca="false">+C6-K6</f>
        <v>0</v>
      </c>
      <c r="K6" s="75" t="n">
        <f aca="false">ROUND(I6*H6,0)</f>
        <v>0</v>
      </c>
    </row>
    <row r="7" customFormat="false" ht="14.65" hidden="false" customHeight="true" outlineLevel="0" collapsed="false">
      <c r="A7" s="70"/>
      <c r="B7" s="70"/>
      <c r="C7" s="71"/>
      <c r="D7" s="72"/>
      <c r="E7" s="72"/>
      <c r="F7" s="73" t="n">
        <f aca="false">IF(D7=0,0,E7-D7+1)</f>
        <v>0</v>
      </c>
      <c r="G7" s="74" t="n">
        <f aca="false">IF(F7=0,0,IF(($D$1-D7&lt;0),0,$D$1-D7+1))</f>
        <v>0</v>
      </c>
      <c r="H7" s="74" t="n">
        <f aca="false">IF(F7=0,0,IF(($D$1-D7)&lt;0,E7-D7+1,E7-$D$1))</f>
        <v>0</v>
      </c>
      <c r="I7" s="75" t="n">
        <f aca="false">IF(F7=0,0,C7/F7)</f>
        <v>0</v>
      </c>
      <c r="J7" s="75" t="n">
        <f aca="false">+C7-K7</f>
        <v>0</v>
      </c>
      <c r="K7" s="75" t="n">
        <f aca="false">ROUND(I7*H7,0)</f>
        <v>0</v>
      </c>
    </row>
    <row r="8" customFormat="false" ht="14.65" hidden="false" customHeight="true" outlineLevel="0" collapsed="false">
      <c r="A8" s="70"/>
      <c r="B8" s="70"/>
      <c r="C8" s="71"/>
      <c r="D8" s="76"/>
      <c r="E8" s="76"/>
      <c r="F8" s="73" t="n">
        <f aca="false">IF(D8=0,0,E8-D8+1)</f>
        <v>0</v>
      </c>
      <c r="G8" s="74" t="n">
        <f aca="false">IF(F8=0,0,IF(($D$1-D8&lt;0),0,$D$1-D8+1))</f>
        <v>0</v>
      </c>
      <c r="H8" s="74" t="n">
        <f aca="false">IF(F8=0,0,IF(($D$1-D8)&lt;0,E8-D8+1,E8-$D$1))</f>
        <v>0</v>
      </c>
      <c r="I8" s="75" t="n">
        <f aca="false">IF(F8=0,0,C8/F8)</f>
        <v>0</v>
      </c>
      <c r="J8" s="75" t="n">
        <f aca="false">+C8-K8</f>
        <v>0</v>
      </c>
      <c r="K8" s="75" t="n">
        <f aca="false">ROUND(I8*H8,0)</f>
        <v>0</v>
      </c>
    </row>
    <row r="9" customFormat="false" ht="14.65" hidden="false" customHeight="true" outlineLevel="0" collapsed="false">
      <c r="A9" s="70"/>
      <c r="B9" s="70"/>
      <c r="C9" s="71"/>
      <c r="D9" s="76"/>
      <c r="E9" s="76"/>
      <c r="F9" s="73" t="n">
        <f aca="false">IF(D9=0,0,E9-D9+1)</f>
        <v>0</v>
      </c>
      <c r="G9" s="74" t="n">
        <f aca="false">IF(F9=0,0,IF(($D$1-D9&lt;0),0,$D$1-D9+1))</f>
        <v>0</v>
      </c>
      <c r="H9" s="74" t="n">
        <f aca="false">IF(F9=0,0,IF(($D$1-D9)&lt;0,E9-D9+1,E9-$D$1))</f>
        <v>0</v>
      </c>
      <c r="I9" s="75" t="n">
        <f aca="false">IF(F9=0,0,C9/F9)</f>
        <v>0</v>
      </c>
      <c r="J9" s="75" t="n">
        <f aca="false">+C9-K9</f>
        <v>0</v>
      </c>
      <c r="K9" s="75" t="n">
        <f aca="false">ROUND(I9*H9,0)</f>
        <v>0</v>
      </c>
    </row>
    <row r="10" customFormat="false" ht="14.65" hidden="false" customHeight="true" outlineLevel="0" collapsed="false">
      <c r="A10" s="70"/>
      <c r="B10" s="70"/>
      <c r="C10" s="71"/>
      <c r="D10" s="76"/>
      <c r="E10" s="76"/>
      <c r="F10" s="73" t="n">
        <f aca="false">IF(D10=0,0,E10-D10+1)</f>
        <v>0</v>
      </c>
      <c r="G10" s="74" t="n">
        <f aca="false">IF(F10=0,0,IF(($D$1-D10&lt;0),0,$D$1-D10+1))</f>
        <v>0</v>
      </c>
      <c r="H10" s="74" t="n">
        <f aca="false">IF(F10=0,0,IF(($D$1-D10)&lt;0,E10-D10+1,E10-$D$1))</f>
        <v>0</v>
      </c>
      <c r="I10" s="75" t="n">
        <f aca="false">IF(F10=0,0,C10/F10)</f>
        <v>0</v>
      </c>
      <c r="J10" s="75" t="n">
        <f aca="false">+C10-K10</f>
        <v>0</v>
      </c>
      <c r="K10" s="75" t="n">
        <f aca="false">ROUND(I10*H10,0)</f>
        <v>0</v>
      </c>
    </row>
    <row r="11" customFormat="false" ht="14.65" hidden="false" customHeight="true" outlineLevel="0" collapsed="false">
      <c r="A11" s="70"/>
      <c r="B11" s="70"/>
      <c r="C11" s="71"/>
      <c r="D11" s="76"/>
      <c r="E11" s="76"/>
      <c r="F11" s="73" t="n">
        <f aca="false">IF(D11=0,0,E11-D11+1)</f>
        <v>0</v>
      </c>
      <c r="G11" s="74" t="n">
        <f aca="false">IF(F11=0,0,IF(($D$1-D11&lt;0),0,$D$1-D11+1))</f>
        <v>0</v>
      </c>
      <c r="H11" s="74" t="n">
        <f aca="false">IF(F11=0,0,IF(($D$1-D11)&lt;0,E11-D11+1,E11-$D$1))</f>
        <v>0</v>
      </c>
      <c r="I11" s="75" t="n">
        <f aca="false">IF(F11=0,0,C11/F11)</f>
        <v>0</v>
      </c>
      <c r="J11" s="75" t="n">
        <f aca="false">+C11-K11</f>
        <v>0</v>
      </c>
      <c r="K11" s="75" t="n">
        <f aca="false">ROUND(I11*H11,0)</f>
        <v>0</v>
      </c>
    </row>
    <row r="12" customFormat="false" ht="14.65" hidden="false" customHeight="true" outlineLevel="0" collapsed="false">
      <c r="A12" s="70"/>
      <c r="B12" s="70"/>
      <c r="C12" s="71"/>
      <c r="D12" s="76"/>
      <c r="E12" s="76"/>
      <c r="F12" s="73" t="n">
        <f aca="false">IF(D12=0,0,E12-D12+1)</f>
        <v>0</v>
      </c>
      <c r="G12" s="74" t="n">
        <f aca="false">IF(F12=0,0,IF(($D$1-D12&lt;0),0,$D$1-D12+1))</f>
        <v>0</v>
      </c>
      <c r="H12" s="74" t="n">
        <f aca="false">IF(F12=0,0,IF(($D$1-D12)&lt;0,E12-D12+1,E12-$D$1))</f>
        <v>0</v>
      </c>
      <c r="I12" s="75" t="n">
        <f aca="false">IF(F12=0,0,C12/F12)</f>
        <v>0</v>
      </c>
      <c r="J12" s="75" t="n">
        <f aca="false">+C12-K12</f>
        <v>0</v>
      </c>
      <c r="K12" s="75" t="n">
        <f aca="false">ROUND(I12*H12,0)</f>
        <v>0</v>
      </c>
    </row>
    <row r="13" customFormat="false" ht="14.65" hidden="false" customHeight="true" outlineLevel="0" collapsed="false">
      <c r="A13" s="70"/>
      <c r="B13" s="70"/>
      <c r="C13" s="71"/>
      <c r="D13" s="76"/>
      <c r="E13" s="76"/>
      <c r="F13" s="73" t="n">
        <f aca="false">IF(D13=0,0,E13-D13+1)</f>
        <v>0</v>
      </c>
      <c r="G13" s="74" t="n">
        <f aca="false">IF(F13=0,0,IF(($D$1-D13&lt;0),0,$D$1-D13+1))</f>
        <v>0</v>
      </c>
      <c r="H13" s="74" t="n">
        <f aca="false">IF(F13=0,0,IF(($D$1-D13)&lt;0,E13-D13+1,E13-$D$1))</f>
        <v>0</v>
      </c>
      <c r="I13" s="75" t="n">
        <f aca="false">IF(F13=0,0,C13/F13)</f>
        <v>0</v>
      </c>
      <c r="J13" s="75" t="n">
        <f aca="false">+C13-K13</f>
        <v>0</v>
      </c>
      <c r="K13" s="75" t="n">
        <f aca="false">ROUND(I13*H13,0)</f>
        <v>0</v>
      </c>
    </row>
    <row r="14" customFormat="false" ht="14.65" hidden="false" customHeight="true" outlineLevel="0" collapsed="false">
      <c r="A14" s="70"/>
      <c r="B14" s="70"/>
      <c r="C14" s="71"/>
      <c r="D14" s="76"/>
      <c r="E14" s="76"/>
      <c r="F14" s="73" t="n">
        <f aca="false">IF(D14=0,0,E14-D14+1)</f>
        <v>0</v>
      </c>
      <c r="G14" s="74" t="n">
        <f aca="false">IF(F14=0,0,IF(($D$1-D14&lt;0),0,$D$1-D14+1))</f>
        <v>0</v>
      </c>
      <c r="H14" s="74" t="n">
        <f aca="false">IF(F14=0,0,IF(($D$1-D14)&lt;0,E14-D14+1,E14-$D$1))</f>
        <v>0</v>
      </c>
      <c r="I14" s="75" t="n">
        <f aca="false">IF(F14=0,0,C14/F14)</f>
        <v>0</v>
      </c>
      <c r="J14" s="75" t="n">
        <f aca="false">+C14-K14</f>
        <v>0</v>
      </c>
      <c r="K14" s="75" t="n">
        <f aca="false">ROUND(I14*H14,0)</f>
        <v>0</v>
      </c>
    </row>
    <row r="15" customFormat="false" ht="14.65" hidden="false" customHeight="true" outlineLevel="0" collapsed="false">
      <c r="A15" s="70"/>
      <c r="B15" s="70"/>
      <c r="C15" s="71"/>
      <c r="D15" s="76"/>
      <c r="E15" s="76"/>
      <c r="F15" s="73" t="n">
        <f aca="false">IF(D15=0,0,E15-D15+1)</f>
        <v>0</v>
      </c>
      <c r="G15" s="74" t="n">
        <f aca="false">IF(F15=0,0,IF(($D$1-D15&lt;0),0,$D$1-D15+1))</f>
        <v>0</v>
      </c>
      <c r="H15" s="74" t="n">
        <f aca="false">IF(F15=0,0,IF(($D$1-D15)&lt;0,E15-D15+1,E15-$D$1))</f>
        <v>0</v>
      </c>
      <c r="I15" s="75" t="n">
        <f aca="false">IF(F15=0,0,C15/F15)</f>
        <v>0</v>
      </c>
      <c r="J15" s="75" t="n">
        <f aca="false">+C15-K15</f>
        <v>0</v>
      </c>
      <c r="K15" s="75" t="n">
        <f aca="false">ROUND(I15*H15,0)</f>
        <v>0</v>
      </c>
    </row>
    <row r="16" customFormat="false" ht="14.65" hidden="false" customHeight="true" outlineLevel="0" collapsed="false">
      <c r="A16" s="70"/>
      <c r="B16" s="70"/>
      <c r="C16" s="71"/>
      <c r="D16" s="76"/>
      <c r="E16" s="76"/>
      <c r="F16" s="73" t="n">
        <f aca="false">IF(D16=0,0,E16-D16+1)</f>
        <v>0</v>
      </c>
      <c r="G16" s="74" t="n">
        <f aca="false">IF(F16=0,0,IF(($D$1-D16&lt;0),0,$D$1-D16+1))</f>
        <v>0</v>
      </c>
      <c r="H16" s="74" t="n">
        <f aca="false">IF(F16=0,0,IF(($D$1-D16)&lt;0,E16-D16+1,E16-$D$1))</f>
        <v>0</v>
      </c>
      <c r="I16" s="75" t="n">
        <f aca="false">IF(F16=0,0,C16/F16)</f>
        <v>0</v>
      </c>
      <c r="J16" s="75" t="n">
        <f aca="false">+C16-K16</f>
        <v>0</v>
      </c>
      <c r="K16" s="75" t="n">
        <f aca="false">ROUND(I16*H16,0)</f>
        <v>0</v>
      </c>
    </row>
    <row r="17" customFormat="false" ht="14.65" hidden="false" customHeight="true" outlineLevel="0" collapsed="false">
      <c r="A17" s="70"/>
      <c r="B17" s="70"/>
      <c r="C17" s="71"/>
      <c r="D17" s="76"/>
      <c r="E17" s="76"/>
      <c r="F17" s="73" t="n">
        <f aca="false">IF(D17=0,0,E17-D17+1)</f>
        <v>0</v>
      </c>
      <c r="G17" s="74" t="n">
        <f aca="false">IF(F17=0,0,IF(($D$1-D17&lt;0),0,$D$1-D17+1))</f>
        <v>0</v>
      </c>
      <c r="H17" s="74" t="n">
        <f aca="false">IF(F17=0,0,IF(($D$1-D17)&lt;0,E17-D17+1,E17-$D$1))</f>
        <v>0</v>
      </c>
      <c r="I17" s="75" t="n">
        <f aca="false">IF(F17=0,0,C17/F17)</f>
        <v>0</v>
      </c>
      <c r="J17" s="75" t="n">
        <f aca="false">+C17-K17</f>
        <v>0</v>
      </c>
      <c r="K17" s="75" t="n">
        <f aca="false">ROUND(I17*H17,0)</f>
        <v>0</v>
      </c>
    </row>
    <row r="18" customFormat="false" ht="14.65" hidden="false" customHeight="true" outlineLevel="0" collapsed="false">
      <c r="A18" s="70"/>
      <c r="B18" s="70"/>
      <c r="C18" s="71"/>
      <c r="D18" s="76"/>
      <c r="E18" s="76"/>
      <c r="F18" s="73" t="n">
        <f aca="false">IF(D18=0,0,E18-D18+1)</f>
        <v>0</v>
      </c>
      <c r="G18" s="74" t="n">
        <f aca="false">IF(F18=0,0,IF(($D$1-D18&lt;0),0,$D$1-D18+1))</f>
        <v>0</v>
      </c>
      <c r="H18" s="74" t="n">
        <f aca="false">IF(F18=0,0,IF(($D$1-D18)&lt;0,E18-D18+1,E18-$D$1))</f>
        <v>0</v>
      </c>
      <c r="I18" s="75" t="n">
        <f aca="false">IF(F18=0,0,C18/F18)</f>
        <v>0</v>
      </c>
      <c r="J18" s="75" t="n">
        <f aca="false">+C18-K18</f>
        <v>0</v>
      </c>
      <c r="K18" s="75" t="n">
        <f aca="false">ROUND(I18*H18,0)</f>
        <v>0</v>
      </c>
    </row>
    <row r="19" customFormat="false" ht="14.65" hidden="false" customHeight="true" outlineLevel="0" collapsed="false">
      <c r="A19" s="70"/>
      <c r="B19" s="70"/>
      <c r="C19" s="71"/>
      <c r="D19" s="76"/>
      <c r="E19" s="76"/>
      <c r="F19" s="73" t="n">
        <f aca="false">IF(D19=0,0,E19-D19+1)</f>
        <v>0</v>
      </c>
      <c r="G19" s="74" t="n">
        <f aca="false">IF(F19=0,0,IF(($D$1-D19&lt;0),0,$D$1-D19+1))</f>
        <v>0</v>
      </c>
      <c r="H19" s="74" t="n">
        <f aca="false">IF(F19=0,0,IF(($D$1-D19)&lt;0,E19-D19+1,E19-$D$1))</f>
        <v>0</v>
      </c>
      <c r="I19" s="75" t="n">
        <f aca="false">IF(F19=0,0,C19/F19)</f>
        <v>0</v>
      </c>
      <c r="J19" s="75" t="n">
        <f aca="false">+C19-K19</f>
        <v>0</v>
      </c>
      <c r="K19" s="75" t="n">
        <f aca="false">ROUND(I19*H19,0)</f>
        <v>0</v>
      </c>
    </row>
    <row r="20" customFormat="false" ht="14.65" hidden="false" customHeight="true" outlineLevel="0" collapsed="false">
      <c r="A20" s="70"/>
      <c r="B20" s="70"/>
      <c r="C20" s="71"/>
      <c r="D20" s="76"/>
      <c r="E20" s="76"/>
      <c r="F20" s="73" t="n">
        <f aca="false">IF(D20=0,0,E20-D20+1)</f>
        <v>0</v>
      </c>
      <c r="G20" s="74" t="n">
        <f aca="false">IF(F20=0,0,IF(($D$1-D20&lt;0),0,$D$1-D20+1))</f>
        <v>0</v>
      </c>
      <c r="H20" s="74" t="n">
        <f aca="false">IF(F20=0,0,IF(($D$1-D20)&lt;0,E20-D20+1,E20-$D$1))</f>
        <v>0</v>
      </c>
      <c r="I20" s="75" t="n">
        <f aca="false">IF(F20=0,0,C20/F20)</f>
        <v>0</v>
      </c>
      <c r="J20" s="75" t="n">
        <f aca="false">+C20-K20</f>
        <v>0</v>
      </c>
      <c r="K20" s="75" t="n">
        <f aca="false">ROUND(I20*H20,0)</f>
        <v>0</v>
      </c>
    </row>
    <row r="21" customFormat="false" ht="14.65" hidden="false" customHeight="true" outlineLevel="0" collapsed="false">
      <c r="A21" s="70"/>
      <c r="B21" s="70"/>
      <c r="C21" s="71"/>
      <c r="D21" s="76"/>
      <c r="E21" s="76"/>
      <c r="F21" s="73" t="n">
        <f aca="false">IF(D21=0,0,E21-D21+1)</f>
        <v>0</v>
      </c>
      <c r="G21" s="74" t="n">
        <f aca="false">IF(F21=0,0,IF(($D$1-D21&lt;0),0,$D$1-D21+1))</f>
        <v>0</v>
      </c>
      <c r="H21" s="74" t="n">
        <f aca="false">IF(F21=0,0,IF(($D$1-D21)&lt;0,E21-D21+1,E21-$D$1))</f>
        <v>0</v>
      </c>
      <c r="I21" s="75" t="n">
        <f aca="false">IF(F21=0,0,C21/F21)</f>
        <v>0</v>
      </c>
      <c r="J21" s="75" t="n">
        <f aca="false">+C21-K21</f>
        <v>0</v>
      </c>
      <c r="K21" s="75" t="n">
        <f aca="false">ROUND(I21*H21,0)</f>
        <v>0</v>
      </c>
    </row>
    <row r="22" customFormat="false" ht="14.65" hidden="false" customHeight="true" outlineLevel="0" collapsed="false">
      <c r="A22" s="70"/>
      <c r="B22" s="70"/>
      <c r="C22" s="71"/>
      <c r="D22" s="76"/>
      <c r="E22" s="76"/>
      <c r="F22" s="73" t="n">
        <f aca="false">IF(D22=0,0,E22-D22+1)</f>
        <v>0</v>
      </c>
      <c r="G22" s="74" t="n">
        <f aca="false">IF(F22=0,0,IF(($D$1-D22&lt;0),0,$D$1-D22+1))</f>
        <v>0</v>
      </c>
      <c r="H22" s="74" t="n">
        <f aca="false">IF(F22=0,0,IF(($D$1-D22)&lt;0,E22-D22+1,E22-$D$1))</f>
        <v>0</v>
      </c>
      <c r="I22" s="75" t="n">
        <f aca="false">IF(F22=0,0,C22/F22)</f>
        <v>0</v>
      </c>
      <c r="J22" s="75" t="n">
        <f aca="false">+C22-K22</f>
        <v>0</v>
      </c>
      <c r="K22" s="75" t="n">
        <f aca="false">ROUND(I22*H22,0)</f>
        <v>0</v>
      </c>
    </row>
    <row r="23" s="2" customFormat="true" ht="14.65" hidden="false" customHeight="true" outlineLevel="0" collapsed="false">
      <c r="A23" s="77" t="s">
        <v>260</v>
      </c>
      <c r="B23" s="77"/>
      <c r="C23" s="78"/>
      <c r="D23" s="78"/>
      <c r="E23" s="78"/>
      <c r="F23" s="78"/>
      <c r="G23" s="78"/>
      <c r="H23" s="78"/>
      <c r="I23" s="78"/>
      <c r="J23" s="79" t="n">
        <f aca="false">SUM(J4:J22)</f>
        <v>0</v>
      </c>
      <c r="K23" s="79" t="n">
        <f aca="false">SUM(K4:K22)</f>
        <v>0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2:AMJ62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C24" activeCellId="0" sqref="C24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2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2" customFormat="false" ht="22.0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9" s="20" customFormat="true" ht="15" hidden="false" customHeight="true" outlineLevel="0" collapsed="false">
      <c r="A9" s="20" t="s">
        <v>188</v>
      </c>
      <c r="C9" s="28"/>
      <c r="D9" s="29" t="s">
        <v>190</v>
      </c>
      <c r="E9" s="28" t="s">
        <v>189</v>
      </c>
      <c r="F9" s="29" t="s">
        <v>191</v>
      </c>
      <c r="AMJ9" s="0"/>
    </row>
    <row r="10" s="20" customFormat="true" ht="15" hidden="false" customHeight="true" outlineLevel="0" collapsed="false">
      <c r="D10" s="29"/>
      <c r="E10" s="29"/>
      <c r="F10" s="29"/>
      <c r="AMJ10" s="0"/>
    </row>
    <row r="11" s="20" customFormat="true" ht="1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/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" hidden="false" customHeight="true" outlineLevel="0" collapsed="false">
      <c r="D14" s="29"/>
      <c r="E14" s="29"/>
      <c r="F14" s="31"/>
      <c r="AMJ14" s="0"/>
    </row>
    <row r="15" s="20" customFormat="true" ht="15" hidden="false" customHeight="true" outlineLevel="0" collapsed="false">
      <c r="A15" s="20" t="s">
        <v>196</v>
      </c>
      <c r="C15" s="32" t="n">
        <f aca="false">Uvod!B9</f>
        <v>44620</v>
      </c>
      <c r="D15" s="32"/>
      <c r="E15" s="29"/>
      <c r="F15" s="29"/>
      <c r="AMJ15" s="0"/>
    </row>
    <row r="16" s="20" customFormat="true" ht="15" hidden="false" customHeight="true" outlineLevel="0" collapsed="false">
      <c r="AMJ16" s="0"/>
    </row>
    <row r="17" s="20" customFormat="true" ht="15" hidden="false" customHeight="true" outlineLevel="0" collapsed="false">
      <c r="A17" s="20" t="s">
        <v>197</v>
      </c>
      <c r="C17" s="32" t="n">
        <f aca="false">C15</f>
        <v>44620</v>
      </c>
      <c r="D17" s="32"/>
      <c r="AMJ17" s="0"/>
    </row>
    <row r="18" s="20" customFormat="true" ht="15" hidden="false" customHeight="true" outlineLevel="0" collapsed="false">
      <c r="AMJ18" s="0"/>
    </row>
    <row r="19" s="20" customFormat="true" ht="15" hidden="false" customHeight="true" outlineLevel="0" collapsed="false">
      <c r="A19" s="20" t="s">
        <v>198</v>
      </c>
      <c r="C19" s="31" t="s">
        <v>261</v>
      </c>
      <c r="D19" s="31"/>
      <c r="E19" s="31"/>
      <c r="F19" s="31"/>
      <c r="G19" s="31"/>
      <c r="AMJ19" s="0"/>
    </row>
    <row r="21" s="20" customFormat="true" ht="45.85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170</v>
      </c>
      <c r="B22" s="36" t="s">
        <v>171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172</v>
      </c>
      <c r="B23" s="36" t="s">
        <v>173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/>
      <c r="B24" s="36"/>
      <c r="C24" s="37"/>
      <c r="D24" s="37"/>
      <c r="E24" s="37"/>
      <c r="F24" s="37"/>
      <c r="G24" s="37"/>
      <c r="AMJ24" s="0"/>
    </row>
    <row r="25" s="20" customFormat="true" ht="15" hidden="false" customHeight="true" outlineLevel="0" collapsed="false">
      <c r="A25" s="35"/>
      <c r="B25" s="36"/>
      <c r="C25" s="37"/>
      <c r="D25" s="37"/>
      <c r="E25" s="37"/>
      <c r="F25" s="37"/>
      <c r="G25" s="37"/>
      <c r="AMJ25" s="0"/>
    </row>
    <row r="26" s="20" customFormat="true" ht="15" hidden="false" customHeight="true" outlineLevel="0" collapsed="false">
      <c r="A26" s="35"/>
      <c r="B26" s="36"/>
      <c r="C26" s="37"/>
      <c r="D26" s="37"/>
      <c r="E26" s="37"/>
      <c r="F26" s="37"/>
      <c r="G26" s="37"/>
      <c r="AMJ26" s="0"/>
    </row>
    <row r="27" s="20" customFormat="true" ht="15" hidden="false" customHeight="true" outlineLevel="0" collapsed="false">
      <c r="A27" s="35"/>
      <c r="B27" s="36"/>
      <c r="C27" s="37"/>
      <c r="D27" s="37"/>
      <c r="E27" s="37"/>
      <c r="F27" s="37"/>
      <c r="G27" s="37"/>
      <c r="AMJ27" s="0"/>
    </row>
    <row r="28" s="20" customFormat="true" ht="15" hidden="false" customHeight="true" outlineLevel="0" collapsed="false">
      <c r="A28" s="64"/>
      <c r="B28" s="65"/>
      <c r="C28" s="66"/>
      <c r="D28" s="66"/>
      <c r="E28" s="66"/>
      <c r="F28" s="15"/>
      <c r="G28" s="66"/>
      <c r="AMJ28" s="0"/>
    </row>
    <row r="29" s="20" customFormat="true" ht="15" hidden="false" customHeight="true" outlineLevel="0" collapsed="false">
      <c r="A29" s="20" t="s">
        <v>238</v>
      </c>
      <c r="AMJ29" s="0"/>
    </row>
    <row r="30" s="20" customFormat="true" ht="15" hidden="false" customHeight="true" outlineLevel="0" collapsed="false">
      <c r="A30" s="63" t="s">
        <v>262</v>
      </c>
      <c r="B30" s="63"/>
      <c r="C30" s="63"/>
      <c r="D30" s="63"/>
      <c r="E30" s="63"/>
      <c r="F30" s="63"/>
      <c r="G30" s="63"/>
      <c r="AMJ30" s="0"/>
    </row>
    <row r="31" s="20" customFormat="true" ht="26.1" hidden="false" customHeight="true" outlineLevel="0" collapsed="false">
      <c r="A31" s="63"/>
      <c r="B31" s="63"/>
      <c r="C31" s="63"/>
      <c r="D31" s="63"/>
      <c r="E31" s="63"/>
      <c r="F31" s="63"/>
      <c r="G31" s="63"/>
      <c r="AMJ31" s="0"/>
    </row>
    <row r="32" s="20" customFormat="true" ht="15" hidden="false" customHeight="true" outlineLevel="0" collapsed="false">
      <c r="A32" s="20" t="s">
        <v>206</v>
      </c>
      <c r="D32" s="39" t="s">
        <v>207</v>
      </c>
      <c r="E32" s="39"/>
      <c r="F32" s="39"/>
      <c r="AMJ32" s="0"/>
    </row>
    <row r="33" s="20" customFormat="true" ht="15" hidden="false" customHeight="true" outlineLevel="0" collapsed="false">
      <c r="AMJ33" s="0"/>
    </row>
    <row r="34" s="20" customFormat="true" ht="23.85" hidden="false" customHeight="true" outlineLevel="0" collapsed="false">
      <c r="A34" s="20" t="s">
        <v>208</v>
      </c>
      <c r="D34" s="20" t="str">
        <f aca="false">Uvod!B16</f>
        <v>Jméno účetní xxx</v>
      </c>
      <c r="AMJ34" s="0"/>
    </row>
    <row r="35" s="20" customFormat="true" ht="15" hidden="false" customHeight="true" outlineLevel="0" collapsed="false">
      <c r="AMJ35" s="0"/>
    </row>
    <row r="36" s="20" customFormat="true" ht="15" hidden="false" customHeight="true" outlineLevel="0" collapsed="false">
      <c r="A36" s="20" t="s">
        <v>209</v>
      </c>
      <c r="D36" s="20" t="str">
        <f aca="false">Uvod!B18</f>
        <v>Jméno... (ředitel, předseda, ..)</v>
      </c>
      <c r="AMJ36" s="0"/>
    </row>
    <row r="37" s="20" customFormat="true" ht="15" hidden="false" customHeight="true" outlineLevel="0" collapsed="false">
      <c r="AMJ37" s="0"/>
    </row>
    <row r="38" s="20" customFormat="true" ht="15" hidden="false" customHeight="true" outlineLevel="0" collapsed="false">
      <c r="A38" s="20" t="s">
        <v>210</v>
      </c>
      <c r="B38" s="40"/>
      <c r="D38" s="40" t="n">
        <f aca="false">Uvod!B11</f>
        <v>44620</v>
      </c>
      <c r="AMJ38" s="0"/>
    </row>
    <row r="39" s="20" customFormat="true" ht="15" hidden="false" customHeight="true" outlineLevel="0" collapsed="false">
      <c r="A39" s="39" t="s">
        <v>211</v>
      </c>
      <c r="AMJ39" s="0"/>
    </row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</sheetData>
  <mergeCells count="23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30:G31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2:AMJ61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C25" activeCellId="0" sqref="C25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1.51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2" customFormat="false" ht="22.0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9" s="20" customFormat="true" ht="15" hidden="false" customHeight="true" outlineLevel="0" collapsed="false">
      <c r="A9" s="20" t="s">
        <v>188</v>
      </c>
      <c r="C9" s="28"/>
      <c r="D9" s="29" t="s">
        <v>190</v>
      </c>
      <c r="E9" s="28" t="s">
        <v>189</v>
      </c>
      <c r="F9" s="29" t="s">
        <v>191</v>
      </c>
      <c r="AMJ9" s="0"/>
    </row>
    <row r="10" s="20" customFormat="true" ht="15" hidden="false" customHeight="true" outlineLevel="0" collapsed="false">
      <c r="D10" s="29"/>
      <c r="E10" s="29"/>
      <c r="F10" s="29"/>
      <c r="AMJ10" s="0"/>
    </row>
    <row r="11" s="20" customFormat="true" ht="1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/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" hidden="false" customHeight="true" outlineLevel="0" collapsed="false">
      <c r="D14" s="29"/>
      <c r="E14" s="29"/>
      <c r="F14" s="31"/>
      <c r="AMJ14" s="0"/>
    </row>
    <row r="15" s="20" customFormat="true" ht="15" hidden="false" customHeight="true" outlineLevel="0" collapsed="false">
      <c r="A15" s="20" t="s">
        <v>196</v>
      </c>
      <c r="C15" s="32" t="n">
        <f aca="false">Uvod!B9</f>
        <v>44620</v>
      </c>
      <c r="D15" s="32"/>
      <c r="E15" s="29"/>
      <c r="F15" s="29"/>
      <c r="AMJ15" s="0"/>
    </row>
    <row r="16" s="20" customFormat="true" ht="15" hidden="false" customHeight="true" outlineLevel="0" collapsed="false">
      <c r="AMJ16" s="0"/>
    </row>
    <row r="17" s="20" customFormat="true" ht="15" hidden="false" customHeight="true" outlineLevel="0" collapsed="false">
      <c r="A17" s="20" t="s">
        <v>197</v>
      </c>
      <c r="C17" s="32" t="n">
        <f aca="false">C15</f>
        <v>44620</v>
      </c>
      <c r="D17" s="32"/>
      <c r="AMJ17" s="0"/>
    </row>
    <row r="18" s="20" customFormat="true" ht="15" hidden="false" customHeight="true" outlineLevel="0" collapsed="false">
      <c r="AMJ18" s="0"/>
    </row>
    <row r="19" s="20" customFormat="true" ht="15" hidden="false" customHeight="true" outlineLevel="0" collapsed="false">
      <c r="A19" s="20" t="s">
        <v>198</v>
      </c>
      <c r="C19" s="31" t="s">
        <v>263</v>
      </c>
      <c r="D19" s="31"/>
      <c r="E19" s="31"/>
      <c r="F19" s="31"/>
      <c r="G19" s="31"/>
      <c r="AMJ19" s="0"/>
    </row>
    <row r="21" s="20" customFormat="true" ht="45.85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174</v>
      </c>
      <c r="B22" s="36" t="s">
        <v>175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31" hidden="false" customHeight="true" outlineLevel="0" collapsed="false">
      <c r="A23" s="35" t="s">
        <v>176</v>
      </c>
      <c r="B23" s="36" t="s">
        <v>177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 t="s">
        <v>178</v>
      </c>
      <c r="B24" s="36" t="s">
        <v>179</v>
      </c>
      <c r="C24" s="37" t="n">
        <f aca="false">VLOOKUP(A24,predvaha!$A$4:$G$200,6,0)</f>
        <v>0</v>
      </c>
      <c r="D24" s="37"/>
      <c r="E24" s="37" t="n">
        <f aca="false">C24</f>
        <v>0</v>
      </c>
      <c r="F24" s="37"/>
      <c r="G24" s="37" t="n">
        <f aca="false">C24-E24</f>
        <v>0</v>
      </c>
      <c r="AMJ24" s="0"/>
    </row>
    <row r="25" s="20" customFormat="true" ht="15" hidden="false" customHeight="true" outlineLevel="0" collapsed="false">
      <c r="A25" s="35" t="s">
        <v>180</v>
      </c>
      <c r="B25" s="36" t="s">
        <v>181</v>
      </c>
      <c r="C25" s="37" t="n">
        <f aca="false">VLOOKUP(A25,predvaha!$A$4:$G$200,6,0)</f>
        <v>0</v>
      </c>
      <c r="D25" s="37"/>
      <c r="E25" s="37" t="n">
        <f aca="false">C25</f>
        <v>0</v>
      </c>
      <c r="F25" s="37"/>
      <c r="G25" s="37" t="n">
        <f aca="false">C25-E25</f>
        <v>0</v>
      </c>
      <c r="AMJ25" s="0"/>
    </row>
    <row r="26" s="20" customFormat="true" ht="28.2" hidden="false" customHeight="true" outlineLevel="0" collapsed="false">
      <c r="A26" s="35" t="s">
        <v>182</v>
      </c>
      <c r="B26" s="36" t="s">
        <v>183</v>
      </c>
      <c r="C26" s="37" t="n">
        <f aca="false">VLOOKUP(A26,predvaha!$A$4:$G$200,6,0)</f>
        <v>0</v>
      </c>
      <c r="D26" s="37"/>
      <c r="E26" s="37" t="n">
        <f aca="false">C26</f>
        <v>0</v>
      </c>
      <c r="F26" s="37"/>
      <c r="G26" s="37" t="n">
        <f aca="false">C26-E26</f>
        <v>0</v>
      </c>
      <c r="AMJ26" s="0"/>
    </row>
    <row r="27" s="20" customFormat="true" ht="15" hidden="false" customHeight="true" outlineLevel="0" collapsed="false">
      <c r="A27" s="64"/>
      <c r="B27" s="65"/>
      <c r="C27" s="66"/>
      <c r="D27" s="66"/>
      <c r="E27" s="66"/>
      <c r="F27" s="15"/>
      <c r="G27" s="66"/>
      <c r="AMJ27" s="0"/>
    </row>
    <row r="28" s="20" customFormat="true" ht="15" hidden="false" customHeight="true" outlineLevel="0" collapsed="false">
      <c r="A28" s="20" t="s">
        <v>238</v>
      </c>
      <c r="AMJ28" s="0"/>
    </row>
    <row r="29" s="20" customFormat="true" ht="15" hidden="false" customHeight="true" outlineLevel="0" collapsed="false">
      <c r="A29" s="63"/>
      <c r="B29" s="63"/>
      <c r="C29" s="63"/>
      <c r="D29" s="63"/>
      <c r="E29" s="63"/>
      <c r="F29" s="63"/>
      <c r="G29" s="63"/>
      <c r="AMJ29" s="0"/>
    </row>
    <row r="30" s="20" customFormat="true" ht="26.1" hidden="false" customHeight="true" outlineLevel="0" collapsed="false">
      <c r="A30" s="63"/>
      <c r="B30" s="63"/>
      <c r="C30" s="63"/>
      <c r="D30" s="63"/>
      <c r="E30" s="63"/>
      <c r="F30" s="63"/>
      <c r="G30" s="63"/>
      <c r="AMJ30" s="0"/>
    </row>
    <row r="31" s="20" customFormat="true" ht="15" hidden="false" customHeight="true" outlineLevel="0" collapsed="false">
      <c r="A31" s="20" t="s">
        <v>206</v>
      </c>
      <c r="D31" s="39" t="s">
        <v>207</v>
      </c>
      <c r="E31" s="39"/>
      <c r="F31" s="39"/>
      <c r="AMJ31" s="0"/>
    </row>
    <row r="32" s="20" customFormat="true" ht="15" hidden="false" customHeight="true" outlineLevel="0" collapsed="false">
      <c r="AMJ32" s="0"/>
    </row>
    <row r="33" s="20" customFormat="true" ht="23.85" hidden="false" customHeight="true" outlineLevel="0" collapsed="false">
      <c r="A33" s="20" t="s">
        <v>208</v>
      </c>
      <c r="D33" s="20" t="str">
        <f aca="false">Uvod!B16</f>
        <v>Jméno účetní xxx</v>
      </c>
      <c r="AMJ33" s="0"/>
    </row>
    <row r="34" s="20" customFormat="true" ht="15" hidden="false" customHeight="true" outlineLevel="0" collapsed="false">
      <c r="AMJ34" s="0"/>
    </row>
    <row r="35" s="20" customFormat="true" ht="15" hidden="false" customHeight="true" outlineLevel="0" collapsed="false">
      <c r="A35" s="20" t="s">
        <v>209</v>
      </c>
      <c r="D35" s="20" t="str">
        <f aca="false">Uvod!B18</f>
        <v>Jméno... (ředitel, předseda, ..)</v>
      </c>
      <c r="AMJ35" s="0"/>
    </row>
    <row r="36" s="20" customFormat="true" ht="15" hidden="false" customHeight="true" outlineLevel="0" collapsed="false">
      <c r="AMJ36" s="0"/>
    </row>
    <row r="37" s="20" customFormat="true" ht="15" hidden="false" customHeight="true" outlineLevel="0" collapsed="false">
      <c r="A37" s="20" t="s">
        <v>210</v>
      </c>
      <c r="B37" s="40"/>
      <c r="D37" s="40" t="n">
        <f aca="false">Uvod!B11</f>
        <v>44620</v>
      </c>
      <c r="AMJ37" s="0"/>
    </row>
    <row r="38" s="20" customFormat="true" ht="15" hidden="false" customHeight="true" outlineLevel="0" collapsed="false">
      <c r="A38" s="39" t="s">
        <v>211</v>
      </c>
      <c r="AMJ38" s="0"/>
    </row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</sheetData>
  <mergeCells count="21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9:G30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1:H38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C1" activeCellId="0" sqref="C1"/>
    </sheetView>
  </sheetViews>
  <sheetFormatPr defaultColWidth="8.5234375" defaultRowHeight="15.25" zeroHeight="false" outlineLevelRow="0" outlineLevelCol="0"/>
  <cols>
    <col collapsed="false" customWidth="true" hidden="false" outlineLevel="0" max="2" min="1" style="10" width="11.57"/>
    <col collapsed="false" customWidth="true" hidden="false" outlineLevel="0" max="3" min="3" style="10" width="15.68"/>
    <col collapsed="false" customWidth="true" hidden="false" outlineLevel="0" max="4" min="4" style="10" width="2.95"/>
    <col collapsed="false" customWidth="true" hidden="false" outlineLevel="0" max="5" min="5" style="10" width="11.57"/>
    <col collapsed="false" customWidth="true" hidden="false" outlineLevel="0" max="6" min="6" style="10" width="3.11"/>
    <col collapsed="false" customWidth="true" hidden="false" outlineLevel="0" max="7" min="7" style="10" width="12.71"/>
    <col collapsed="false" customWidth="true" hidden="false" outlineLevel="0" max="8" min="8" style="10" width="16.4"/>
    <col collapsed="false" customWidth="true" hidden="false" outlineLevel="0" max="257" min="9" style="10" width="11.57"/>
  </cols>
  <sheetData>
    <row r="1" customFormat="false" ht="12.85" hidden="false" customHeight="true" outlineLevel="0" collapsed="false"/>
    <row r="2" customFormat="false" ht="12.8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5.65" hidden="false" customHeight="true" outlineLevel="0" collapsed="false">
      <c r="A3" s="1"/>
      <c r="B3" s="1"/>
      <c r="C3" s="1"/>
      <c r="D3" s="1"/>
      <c r="E3" s="1"/>
      <c r="F3" s="1"/>
      <c r="G3" s="1"/>
      <c r="H3" s="1"/>
    </row>
    <row r="4" customFormat="false" ht="12.85" hidden="false" customHeight="true" outlineLevel="0" collapsed="false">
      <c r="A4" s="1"/>
      <c r="B4" s="1"/>
      <c r="C4" s="1"/>
      <c r="D4" s="1"/>
      <c r="E4" s="1"/>
      <c r="F4" s="1"/>
      <c r="G4" s="1"/>
      <c r="H4" s="1"/>
    </row>
    <row r="5" customFormat="false" ht="12.85" hidden="false" customHeight="true" outlineLevel="0" collapsed="false">
      <c r="A5" s="1"/>
      <c r="B5" s="1"/>
      <c r="C5" s="1"/>
      <c r="D5" s="1"/>
      <c r="E5" s="1"/>
      <c r="F5" s="1"/>
      <c r="G5" s="1"/>
      <c r="H5" s="1"/>
    </row>
    <row r="6" customFormat="false" ht="15.25" hidden="false" customHeight="true" outlineLevel="0" collapsed="false">
      <c r="A6" s="11"/>
      <c r="B6" s="11"/>
      <c r="C6" s="11"/>
      <c r="D6" s="11"/>
      <c r="E6" s="11"/>
      <c r="F6" s="11"/>
      <c r="G6" s="11"/>
      <c r="H6" s="11"/>
    </row>
    <row r="7" customFormat="false" ht="15.25" hidden="false" customHeight="true" outlineLevel="0" collapsed="false">
      <c r="A7" s="11"/>
      <c r="B7" s="11"/>
      <c r="C7" s="11"/>
      <c r="D7" s="11"/>
      <c r="E7" s="11"/>
      <c r="F7" s="11"/>
      <c r="G7" s="11"/>
      <c r="H7" s="11"/>
    </row>
    <row r="8" customFormat="false" ht="15.25" hidden="false" customHeight="true" outlineLevel="0" collapsed="false">
      <c r="A8" s="11"/>
      <c r="B8" s="11"/>
      <c r="C8" s="11"/>
      <c r="D8" s="11"/>
      <c r="E8" s="11"/>
      <c r="F8" s="11"/>
      <c r="G8" s="11"/>
      <c r="H8" s="11"/>
    </row>
    <row r="9" s="11" customFormat="true" ht="15.25" hidden="false" customHeight="true" outlineLevel="0" collapsed="false"/>
    <row r="10" s="11" customFormat="true" ht="22.45" hidden="false" customHeight="true" outlineLevel="0" collapsed="false">
      <c r="A10" s="12" t="s">
        <v>86</v>
      </c>
      <c r="B10" s="12"/>
      <c r="C10" s="12"/>
      <c r="D10" s="12"/>
      <c r="E10" s="12"/>
      <c r="F10" s="12"/>
      <c r="G10" s="12"/>
      <c r="H10" s="12"/>
    </row>
    <row r="11" s="11" customFormat="true" ht="22.45" hidden="false" customHeight="true" outlineLevel="0" collapsed="false">
      <c r="A11" s="13"/>
      <c r="B11" s="14"/>
      <c r="C11" s="15"/>
      <c r="D11" s="15"/>
      <c r="E11" s="15"/>
      <c r="F11" s="15"/>
      <c r="G11" s="15"/>
      <c r="H11" s="10"/>
    </row>
    <row r="12" s="11" customFormat="true" ht="7.45" hidden="false" customHeight="true" outlineLevel="0" collapsed="false">
      <c r="A12" s="16"/>
      <c r="B12" s="16"/>
      <c r="C12" s="16"/>
      <c r="D12" s="16"/>
      <c r="E12" s="16"/>
      <c r="F12" s="16"/>
      <c r="G12" s="16"/>
      <c r="H12" s="16"/>
    </row>
    <row r="13" s="11" customFormat="true" ht="15" hidden="false" customHeight="true" outlineLevel="0" collapsed="false">
      <c r="A13" s="17" t="s">
        <v>87</v>
      </c>
      <c r="B13" s="17"/>
      <c r="C13" s="17"/>
      <c r="D13" s="18"/>
      <c r="E13" s="19" t="n">
        <f aca="false">Uvod!B5</f>
        <v>44561</v>
      </c>
      <c r="F13" s="19"/>
      <c r="G13" s="19"/>
      <c r="H13" s="10"/>
    </row>
    <row r="14" s="11" customFormat="true" ht="15.25" hidden="false" customHeight="true" outlineLevel="0" collapsed="false">
      <c r="B14" s="20"/>
      <c r="C14" s="20"/>
      <c r="D14" s="20"/>
      <c r="E14" s="20"/>
      <c r="F14" s="20"/>
      <c r="G14" s="20"/>
    </row>
    <row r="15" s="11" customFormat="true" ht="15.25" hidden="false" customHeight="true" outlineLevel="0" collapsed="false">
      <c r="B15" s="20"/>
      <c r="C15" s="20"/>
      <c r="D15" s="20"/>
      <c r="E15" s="20"/>
      <c r="F15" s="20"/>
      <c r="G15" s="20"/>
    </row>
    <row r="16" s="11" customFormat="true" ht="15.25" hidden="false" customHeight="true" outlineLevel="0" collapsed="false">
      <c r="B16" s="20"/>
      <c r="C16" s="20"/>
      <c r="D16" s="20"/>
      <c r="E16" s="20"/>
      <c r="F16" s="20"/>
      <c r="G16" s="20"/>
    </row>
    <row r="17" s="11" customFormat="true" ht="15.25" hidden="false" customHeight="true" outlineLevel="0" collapsed="false">
      <c r="A17" s="21" t="s">
        <v>88</v>
      </c>
      <c r="B17" s="21"/>
      <c r="C17" s="21"/>
      <c r="D17" s="21"/>
      <c r="E17" s="21"/>
      <c r="F17" s="21"/>
      <c r="G17" s="21"/>
      <c r="H17" s="21"/>
    </row>
    <row r="18" s="11" customFormat="true" ht="15" hidden="false" customHeight="true" outlineLevel="0" collapsed="false">
      <c r="A18" s="1"/>
      <c r="B18" s="20"/>
      <c r="C18" s="20"/>
      <c r="D18" s="20"/>
      <c r="E18" s="20"/>
      <c r="F18" s="20"/>
      <c r="G18" s="20"/>
    </row>
    <row r="19" s="11" customFormat="true" ht="15.25" hidden="false" customHeight="true" outlineLevel="0" collapsed="false">
      <c r="B19" s="20"/>
      <c r="C19" s="20"/>
      <c r="D19" s="20"/>
      <c r="E19" s="20"/>
      <c r="F19" s="20"/>
      <c r="G19" s="20"/>
    </row>
    <row r="20" customFormat="false" ht="19.7" hidden="false" customHeight="true" outlineLevel="0" collapsed="false">
      <c r="A20" s="22" t="str">
        <f aca="false">Uvod!B3</f>
        <v>xxxx</v>
      </c>
      <c r="B20" s="22"/>
      <c r="C20" s="22"/>
      <c r="D20" s="22"/>
      <c r="E20" s="22"/>
      <c r="F20" s="22"/>
      <c r="G20" s="22"/>
      <c r="H20" s="22"/>
    </row>
    <row r="38" customFormat="false" ht="23.85" hidden="false" customHeight="true" outlineLevel="0" collapsed="false"/>
  </sheetData>
  <mergeCells count="6">
    <mergeCell ref="A10:H10"/>
    <mergeCell ref="A12:H12"/>
    <mergeCell ref="A13:C13"/>
    <mergeCell ref="E13:G13"/>
    <mergeCell ref="A17:H17"/>
    <mergeCell ref="A20:H20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15" width="11.52"/>
    <col collapsed="false" customWidth="true" hidden="false" outlineLevel="0" max="2" min="2" style="15" width="29.6"/>
    <col collapsed="false" customWidth="false" hidden="false" outlineLevel="0" max="1024" min="3" style="15" width="11.52"/>
  </cols>
  <sheetData>
    <row r="1" customFormat="false" ht="12.85" hidden="false" customHeight="true" outlineLevel="0" collapsed="false">
      <c r="A1" s="15" t="s">
        <v>89</v>
      </c>
    </row>
    <row r="3" customFormat="false" ht="12.8" hidden="false" customHeight="true" outlineLevel="0" collapsed="false">
      <c r="A3" s="23" t="s">
        <v>90</v>
      </c>
      <c r="B3" s="23" t="s">
        <v>91</v>
      </c>
      <c r="C3" s="23" t="s">
        <v>92</v>
      </c>
      <c r="D3" s="23" t="s">
        <v>93</v>
      </c>
      <c r="E3" s="23" t="s">
        <v>94</v>
      </c>
      <c r="F3" s="23" t="s">
        <v>95</v>
      </c>
    </row>
    <row r="4" customFormat="false" ht="12.8" hidden="false" customHeight="false" outlineLevel="0" collapsed="false">
      <c r="A4" s="24" t="s">
        <v>96</v>
      </c>
      <c r="B4" s="25" t="s">
        <v>97</v>
      </c>
      <c r="C4" s="26" t="n">
        <v>0</v>
      </c>
      <c r="D4" s="26" t="n">
        <v>0</v>
      </c>
      <c r="E4" s="26" t="n">
        <v>0</v>
      </c>
      <c r="F4" s="26" t="n">
        <v>0</v>
      </c>
    </row>
    <row r="5" customFormat="false" ht="12.8" hidden="false" customHeight="false" outlineLevel="0" collapsed="false">
      <c r="A5" s="24" t="s">
        <v>98</v>
      </c>
      <c r="B5" s="25" t="s">
        <v>99</v>
      </c>
      <c r="C5" s="26" t="n">
        <v>0</v>
      </c>
      <c r="D5" s="26" t="n">
        <v>0</v>
      </c>
      <c r="E5" s="26" t="n">
        <v>0</v>
      </c>
      <c r="F5" s="26" t="n">
        <v>0</v>
      </c>
    </row>
    <row r="6" customFormat="false" ht="12.8" hidden="false" customHeight="false" outlineLevel="0" collapsed="false">
      <c r="A6" s="24" t="s">
        <v>100</v>
      </c>
      <c r="B6" s="25" t="s">
        <v>101</v>
      </c>
      <c r="C6" s="26" t="n">
        <v>0</v>
      </c>
      <c r="D6" s="26" t="n">
        <v>0</v>
      </c>
      <c r="E6" s="26" t="n">
        <v>0</v>
      </c>
      <c r="F6" s="26" t="n">
        <v>0</v>
      </c>
    </row>
    <row r="7" customFormat="false" ht="12.8" hidden="false" customHeight="false" outlineLevel="0" collapsed="false">
      <c r="A7" s="24" t="s">
        <v>102</v>
      </c>
      <c r="B7" s="25" t="s">
        <v>103</v>
      </c>
      <c r="C7" s="26" t="n">
        <v>0</v>
      </c>
      <c r="D7" s="26" t="n">
        <v>0</v>
      </c>
      <c r="E7" s="26" t="n">
        <v>0</v>
      </c>
      <c r="F7" s="26" t="n">
        <v>0</v>
      </c>
    </row>
    <row r="8" customFormat="false" ht="12.8" hidden="false" customHeight="false" outlineLevel="0" collapsed="false">
      <c r="A8" s="24" t="s">
        <v>104</v>
      </c>
      <c r="B8" s="25" t="s">
        <v>105</v>
      </c>
      <c r="C8" s="26" t="n">
        <v>0</v>
      </c>
      <c r="D8" s="26" t="n">
        <v>0</v>
      </c>
      <c r="E8" s="26" t="n">
        <v>0</v>
      </c>
      <c r="F8" s="26" t="n">
        <v>0</v>
      </c>
    </row>
    <row r="9" customFormat="false" ht="12.8" hidden="false" customHeight="false" outlineLevel="0" collapsed="false">
      <c r="A9" s="24" t="s">
        <v>106</v>
      </c>
      <c r="B9" s="25" t="s">
        <v>107</v>
      </c>
      <c r="C9" s="26" t="n">
        <v>0</v>
      </c>
      <c r="D9" s="26" t="n">
        <v>0</v>
      </c>
      <c r="E9" s="26" t="n">
        <v>0</v>
      </c>
      <c r="F9" s="26" t="n">
        <v>0</v>
      </c>
    </row>
    <row r="10" customFormat="false" ht="12.8" hidden="false" customHeight="false" outlineLevel="0" collapsed="false">
      <c r="A10" s="24" t="s">
        <v>108</v>
      </c>
      <c r="B10" s="25" t="s">
        <v>109</v>
      </c>
      <c r="C10" s="26" t="n">
        <v>0</v>
      </c>
      <c r="D10" s="26" t="n">
        <v>0</v>
      </c>
      <c r="E10" s="26" t="n">
        <v>0</v>
      </c>
      <c r="F10" s="26" t="n">
        <v>0</v>
      </c>
    </row>
    <row r="11" customFormat="false" ht="12.8" hidden="false" customHeight="false" outlineLevel="0" collapsed="false">
      <c r="A11" s="24" t="s">
        <v>110</v>
      </c>
      <c r="B11" s="25" t="s">
        <v>111</v>
      </c>
      <c r="C11" s="26" t="n">
        <v>0</v>
      </c>
      <c r="D11" s="26" t="n">
        <v>0</v>
      </c>
      <c r="E11" s="26" t="n">
        <v>0</v>
      </c>
      <c r="F11" s="26" t="n">
        <v>0</v>
      </c>
    </row>
    <row r="12" customFormat="false" ht="12.8" hidden="false" customHeight="false" outlineLevel="0" collapsed="false">
      <c r="A12" s="24" t="s">
        <v>112</v>
      </c>
      <c r="B12" s="25" t="s">
        <v>113</v>
      </c>
      <c r="C12" s="26" t="n">
        <v>0</v>
      </c>
      <c r="D12" s="26" t="n">
        <v>0</v>
      </c>
      <c r="E12" s="26" t="n">
        <v>0</v>
      </c>
      <c r="F12" s="26" t="n">
        <v>0</v>
      </c>
    </row>
    <row r="13" customFormat="false" ht="12.8" hidden="false" customHeight="false" outlineLevel="0" collapsed="false">
      <c r="A13" s="24" t="s">
        <v>114</v>
      </c>
      <c r="B13" s="25" t="s">
        <v>115</v>
      </c>
      <c r="C13" s="26" t="n">
        <v>0</v>
      </c>
      <c r="D13" s="26" t="n">
        <v>0</v>
      </c>
      <c r="E13" s="26" t="n">
        <v>0</v>
      </c>
      <c r="F13" s="26" t="n">
        <v>0</v>
      </c>
    </row>
    <row r="14" customFormat="false" ht="12.8" hidden="false" customHeight="false" outlineLevel="0" collapsed="false">
      <c r="A14" s="24" t="s">
        <v>116</v>
      </c>
      <c r="B14" s="25" t="s">
        <v>117</v>
      </c>
      <c r="C14" s="26" t="n">
        <v>0</v>
      </c>
      <c r="D14" s="26" t="n">
        <v>0</v>
      </c>
      <c r="E14" s="26" t="n">
        <v>0</v>
      </c>
      <c r="F14" s="26" t="n">
        <v>0</v>
      </c>
    </row>
    <row r="15" customFormat="false" ht="12.8" hidden="false" customHeight="false" outlineLevel="0" collapsed="false">
      <c r="A15" s="24" t="s">
        <v>118</v>
      </c>
      <c r="B15" s="25" t="s">
        <v>119</v>
      </c>
      <c r="C15" s="26" t="n">
        <v>0</v>
      </c>
      <c r="D15" s="26" t="n">
        <v>0</v>
      </c>
      <c r="E15" s="26" t="n">
        <v>0</v>
      </c>
      <c r="F15" s="26" t="n">
        <v>0</v>
      </c>
    </row>
    <row r="16" customFormat="false" ht="12.8" hidden="false" customHeight="false" outlineLevel="0" collapsed="false">
      <c r="A16" s="24" t="s">
        <v>120</v>
      </c>
      <c r="B16" s="25" t="s">
        <v>121</v>
      </c>
      <c r="C16" s="26" t="n">
        <v>0</v>
      </c>
      <c r="D16" s="26" t="n">
        <v>0</v>
      </c>
      <c r="E16" s="26" t="n">
        <v>0</v>
      </c>
      <c r="F16" s="26" t="n">
        <v>0</v>
      </c>
    </row>
    <row r="17" customFormat="false" ht="12.8" hidden="false" customHeight="false" outlineLevel="0" collapsed="false">
      <c r="A17" s="24" t="s">
        <v>122</v>
      </c>
      <c r="B17" s="25" t="s">
        <v>123</v>
      </c>
      <c r="C17" s="26" t="n">
        <v>0</v>
      </c>
      <c r="D17" s="26" t="n">
        <v>0</v>
      </c>
      <c r="E17" s="26" t="n">
        <v>0</v>
      </c>
      <c r="F17" s="26" t="n">
        <v>0</v>
      </c>
    </row>
    <row r="18" customFormat="false" ht="12.8" hidden="false" customHeight="false" outlineLevel="0" collapsed="false">
      <c r="A18" s="24" t="s">
        <v>124</v>
      </c>
      <c r="B18" s="25" t="s">
        <v>125</v>
      </c>
      <c r="C18" s="26" t="n">
        <v>0</v>
      </c>
      <c r="D18" s="26" t="n">
        <v>0</v>
      </c>
      <c r="E18" s="26" t="n">
        <v>0</v>
      </c>
      <c r="F18" s="26" t="n">
        <v>0</v>
      </c>
    </row>
    <row r="19" customFormat="false" ht="12.8" hidden="false" customHeight="false" outlineLevel="0" collapsed="false">
      <c r="A19" s="24" t="s">
        <v>126</v>
      </c>
      <c r="B19" s="25" t="s">
        <v>127</v>
      </c>
      <c r="C19" s="26" t="n">
        <v>0</v>
      </c>
      <c r="D19" s="26" t="n">
        <v>0</v>
      </c>
      <c r="E19" s="26" t="n">
        <v>0</v>
      </c>
      <c r="F19" s="26" t="n">
        <v>0</v>
      </c>
    </row>
    <row r="20" customFormat="false" ht="12.8" hidden="false" customHeight="false" outlineLevel="0" collapsed="false">
      <c r="A20" s="24" t="s">
        <v>128</v>
      </c>
      <c r="B20" s="25" t="s">
        <v>129</v>
      </c>
      <c r="C20" s="26" t="n">
        <v>0</v>
      </c>
      <c r="D20" s="26" t="n">
        <v>0</v>
      </c>
      <c r="E20" s="26" t="n">
        <v>0</v>
      </c>
      <c r="F20" s="26" t="n">
        <v>0</v>
      </c>
    </row>
    <row r="21" customFormat="false" ht="12.8" hidden="false" customHeight="false" outlineLevel="0" collapsed="false">
      <c r="A21" s="24" t="s">
        <v>130</v>
      </c>
      <c r="B21" s="25" t="s">
        <v>131</v>
      </c>
      <c r="C21" s="26" t="n">
        <v>0</v>
      </c>
      <c r="D21" s="26" t="n">
        <v>0</v>
      </c>
      <c r="E21" s="26" t="n">
        <v>0</v>
      </c>
      <c r="F21" s="26" t="n">
        <v>0</v>
      </c>
    </row>
    <row r="22" customFormat="false" ht="12.8" hidden="false" customHeight="false" outlineLevel="0" collapsed="false">
      <c r="A22" s="24" t="s">
        <v>132</v>
      </c>
      <c r="B22" s="25" t="s">
        <v>133</v>
      </c>
      <c r="C22" s="26" t="n">
        <v>0</v>
      </c>
      <c r="D22" s="26" t="n">
        <v>0</v>
      </c>
      <c r="E22" s="26" t="n">
        <v>0</v>
      </c>
      <c r="F22" s="26" t="n">
        <v>0</v>
      </c>
    </row>
    <row r="23" customFormat="false" ht="12.8" hidden="false" customHeight="false" outlineLevel="0" collapsed="false">
      <c r="A23" s="24" t="s">
        <v>134</v>
      </c>
      <c r="B23" s="25" t="s">
        <v>135</v>
      </c>
      <c r="C23" s="26" t="n">
        <v>0</v>
      </c>
      <c r="D23" s="26" t="n">
        <v>0</v>
      </c>
      <c r="E23" s="26" t="n">
        <v>0</v>
      </c>
      <c r="F23" s="26" t="n">
        <v>0</v>
      </c>
    </row>
    <row r="24" customFormat="false" ht="12.8" hidden="false" customHeight="false" outlineLevel="0" collapsed="false">
      <c r="A24" s="24" t="s">
        <v>136</v>
      </c>
      <c r="B24" s="25" t="s">
        <v>137</v>
      </c>
      <c r="C24" s="26" t="n">
        <v>0</v>
      </c>
      <c r="D24" s="26" t="n">
        <v>0</v>
      </c>
      <c r="E24" s="26" t="n">
        <v>0</v>
      </c>
      <c r="F24" s="26" t="n">
        <v>0</v>
      </c>
    </row>
    <row r="25" customFormat="false" ht="12.8" hidden="false" customHeight="false" outlineLevel="0" collapsed="false">
      <c r="A25" s="24" t="s">
        <v>138</v>
      </c>
      <c r="B25" s="25" t="s">
        <v>139</v>
      </c>
      <c r="C25" s="26" t="n">
        <v>0</v>
      </c>
      <c r="D25" s="26" t="n">
        <v>0</v>
      </c>
      <c r="E25" s="26" t="n">
        <v>0</v>
      </c>
      <c r="F25" s="26" t="n">
        <v>0</v>
      </c>
    </row>
    <row r="26" customFormat="false" ht="12.8" hidden="false" customHeight="false" outlineLevel="0" collapsed="false">
      <c r="A26" s="24" t="s">
        <v>140</v>
      </c>
      <c r="B26" s="25" t="s">
        <v>141</v>
      </c>
      <c r="C26" s="26" t="n">
        <v>0</v>
      </c>
      <c r="D26" s="26" t="n">
        <v>0</v>
      </c>
      <c r="E26" s="26" t="n">
        <v>0</v>
      </c>
      <c r="F26" s="26" t="n">
        <v>0</v>
      </c>
    </row>
    <row r="27" customFormat="false" ht="12.8" hidden="false" customHeight="false" outlineLevel="0" collapsed="false">
      <c r="A27" s="24" t="s">
        <v>142</v>
      </c>
      <c r="B27" s="25" t="s">
        <v>143</v>
      </c>
      <c r="C27" s="26" t="n">
        <v>0</v>
      </c>
      <c r="D27" s="26" t="n">
        <v>0</v>
      </c>
      <c r="E27" s="26" t="n">
        <v>0</v>
      </c>
      <c r="F27" s="26" t="n">
        <v>0</v>
      </c>
    </row>
    <row r="28" customFormat="false" ht="12.8" hidden="false" customHeight="false" outlineLevel="0" collapsed="false">
      <c r="A28" s="24" t="s">
        <v>144</v>
      </c>
      <c r="B28" s="25" t="s">
        <v>145</v>
      </c>
      <c r="C28" s="26" t="n">
        <v>0</v>
      </c>
      <c r="D28" s="26" t="n">
        <v>0</v>
      </c>
      <c r="E28" s="26" t="n">
        <v>0</v>
      </c>
      <c r="F28" s="26" t="n">
        <v>0</v>
      </c>
    </row>
    <row r="29" customFormat="false" ht="12.8" hidden="false" customHeight="false" outlineLevel="0" collapsed="false">
      <c r="A29" s="24" t="s">
        <v>146</v>
      </c>
      <c r="B29" s="25" t="s">
        <v>147</v>
      </c>
      <c r="C29" s="26" t="n">
        <v>0</v>
      </c>
      <c r="D29" s="26" t="n">
        <v>0</v>
      </c>
      <c r="E29" s="26" t="n">
        <v>0</v>
      </c>
      <c r="F29" s="26" t="n">
        <v>0</v>
      </c>
    </row>
    <row r="30" customFormat="false" ht="12.8" hidden="false" customHeight="false" outlineLevel="0" collapsed="false">
      <c r="A30" s="24" t="s">
        <v>148</v>
      </c>
      <c r="B30" s="25" t="s">
        <v>149</v>
      </c>
      <c r="C30" s="26" t="n">
        <v>0</v>
      </c>
      <c r="D30" s="26" t="n">
        <v>0</v>
      </c>
      <c r="E30" s="26" t="n">
        <v>0</v>
      </c>
      <c r="F30" s="26" t="n">
        <v>0</v>
      </c>
    </row>
    <row r="31" customFormat="false" ht="12.8" hidden="false" customHeight="false" outlineLevel="0" collapsed="false">
      <c r="A31" s="24" t="s">
        <v>150</v>
      </c>
      <c r="B31" s="25" t="s">
        <v>151</v>
      </c>
      <c r="C31" s="26" t="n">
        <v>0</v>
      </c>
      <c r="D31" s="26" t="n">
        <v>0</v>
      </c>
      <c r="E31" s="26" t="n">
        <v>0</v>
      </c>
      <c r="F31" s="26" t="n">
        <v>0</v>
      </c>
    </row>
    <row r="32" customFormat="false" ht="12.8" hidden="false" customHeight="false" outlineLevel="0" collapsed="false">
      <c r="A32" s="24" t="s">
        <v>152</v>
      </c>
      <c r="B32" s="25" t="s">
        <v>153</v>
      </c>
      <c r="C32" s="26" t="n">
        <v>0</v>
      </c>
      <c r="D32" s="26" t="n">
        <v>0</v>
      </c>
      <c r="E32" s="26" t="n">
        <v>0</v>
      </c>
      <c r="F32" s="26" t="n">
        <v>0</v>
      </c>
    </row>
    <row r="33" customFormat="false" ht="12.8" hidden="false" customHeight="false" outlineLevel="0" collapsed="false">
      <c r="A33" s="24" t="s">
        <v>154</v>
      </c>
      <c r="B33" s="25" t="s">
        <v>155</v>
      </c>
      <c r="C33" s="26" t="n">
        <v>0</v>
      </c>
      <c r="D33" s="26" t="n">
        <v>0</v>
      </c>
      <c r="E33" s="26" t="n">
        <v>0</v>
      </c>
      <c r="F33" s="26" t="n">
        <v>0</v>
      </c>
    </row>
    <row r="34" customFormat="false" ht="12.8" hidden="false" customHeight="false" outlineLevel="0" collapsed="false">
      <c r="A34" s="24" t="s">
        <v>156</v>
      </c>
      <c r="B34" s="25" t="s">
        <v>157</v>
      </c>
      <c r="C34" s="26" t="n">
        <v>0</v>
      </c>
      <c r="D34" s="26" t="n">
        <v>0</v>
      </c>
      <c r="E34" s="26" t="n">
        <v>0</v>
      </c>
      <c r="F34" s="26" t="n">
        <v>0</v>
      </c>
    </row>
    <row r="35" customFormat="false" ht="12.8" hidden="false" customHeight="false" outlineLevel="0" collapsed="false">
      <c r="A35" s="24" t="s">
        <v>158</v>
      </c>
      <c r="B35" s="25" t="s">
        <v>159</v>
      </c>
      <c r="C35" s="26" t="n">
        <v>0</v>
      </c>
      <c r="D35" s="26" t="n">
        <v>0</v>
      </c>
      <c r="E35" s="26" t="n">
        <v>0</v>
      </c>
      <c r="F35" s="26" t="n">
        <v>0</v>
      </c>
    </row>
    <row r="36" customFormat="false" ht="12.8" hidden="false" customHeight="false" outlineLevel="0" collapsed="false">
      <c r="A36" s="24" t="s">
        <v>160</v>
      </c>
      <c r="B36" s="25" t="s">
        <v>161</v>
      </c>
      <c r="C36" s="26" t="n">
        <v>0</v>
      </c>
      <c r="D36" s="26" t="n">
        <v>0</v>
      </c>
      <c r="E36" s="26" t="n">
        <v>0</v>
      </c>
      <c r="F36" s="26" t="n">
        <v>0</v>
      </c>
    </row>
    <row r="37" customFormat="false" ht="12.8" hidden="false" customHeight="false" outlineLevel="0" collapsed="false">
      <c r="A37" s="24" t="s">
        <v>162</v>
      </c>
      <c r="B37" s="25" t="s">
        <v>163</v>
      </c>
      <c r="C37" s="26" t="n">
        <v>0</v>
      </c>
      <c r="D37" s="26" t="n">
        <v>0</v>
      </c>
      <c r="E37" s="26" t="n">
        <v>0</v>
      </c>
      <c r="F37" s="26" t="n">
        <v>0</v>
      </c>
    </row>
    <row r="38" customFormat="false" ht="12.8" hidden="false" customHeight="false" outlineLevel="0" collapsed="false">
      <c r="A38" s="24" t="s">
        <v>164</v>
      </c>
      <c r="B38" s="25" t="s">
        <v>165</v>
      </c>
      <c r="C38" s="26" t="n">
        <v>0</v>
      </c>
      <c r="D38" s="26" t="n">
        <v>0</v>
      </c>
      <c r="E38" s="26" t="n">
        <v>0</v>
      </c>
      <c r="F38" s="26" t="n">
        <v>0</v>
      </c>
    </row>
    <row r="39" customFormat="false" ht="12.8" hidden="false" customHeight="false" outlineLevel="0" collapsed="false">
      <c r="A39" s="24" t="s">
        <v>166</v>
      </c>
      <c r="B39" s="25" t="s">
        <v>167</v>
      </c>
      <c r="C39" s="26" t="n">
        <v>0</v>
      </c>
      <c r="D39" s="26" t="n">
        <v>0</v>
      </c>
      <c r="E39" s="26" t="n">
        <v>0</v>
      </c>
      <c r="F39" s="26" t="n">
        <v>0</v>
      </c>
    </row>
    <row r="40" customFormat="false" ht="12.8" hidden="false" customHeight="false" outlineLevel="0" collapsed="false">
      <c r="A40" s="24" t="s">
        <v>168</v>
      </c>
      <c r="B40" s="25" t="s">
        <v>169</v>
      </c>
      <c r="C40" s="26" t="n">
        <v>0</v>
      </c>
      <c r="D40" s="26" t="n">
        <v>0</v>
      </c>
      <c r="E40" s="26" t="n">
        <v>0</v>
      </c>
      <c r="F40" s="26" t="n">
        <v>0</v>
      </c>
    </row>
    <row r="41" customFormat="false" ht="12.8" hidden="false" customHeight="false" outlineLevel="0" collapsed="false">
      <c r="A41" s="24" t="s">
        <v>170</v>
      </c>
      <c r="B41" s="25" t="s">
        <v>171</v>
      </c>
      <c r="C41" s="26" t="n">
        <v>0</v>
      </c>
      <c r="D41" s="26" t="n">
        <v>0</v>
      </c>
      <c r="E41" s="26" t="n">
        <v>0</v>
      </c>
      <c r="F41" s="26" t="n">
        <v>0</v>
      </c>
    </row>
    <row r="42" customFormat="false" ht="12.8" hidden="false" customHeight="false" outlineLevel="0" collapsed="false">
      <c r="A42" s="24" t="s">
        <v>172</v>
      </c>
      <c r="B42" s="25" t="s">
        <v>173</v>
      </c>
      <c r="C42" s="26" t="n">
        <v>0</v>
      </c>
      <c r="D42" s="26" t="n">
        <v>0</v>
      </c>
      <c r="E42" s="26" t="n">
        <v>0</v>
      </c>
      <c r="F42" s="26" t="n">
        <v>0</v>
      </c>
    </row>
    <row r="43" customFormat="false" ht="12.8" hidden="false" customHeight="false" outlineLevel="0" collapsed="false">
      <c r="A43" s="24" t="s">
        <v>174</v>
      </c>
      <c r="B43" s="25" t="s">
        <v>175</v>
      </c>
      <c r="C43" s="26" t="n">
        <v>0</v>
      </c>
      <c r="D43" s="26" t="n">
        <v>0</v>
      </c>
      <c r="E43" s="26" t="n">
        <v>0</v>
      </c>
      <c r="F43" s="26" t="n">
        <v>0</v>
      </c>
    </row>
    <row r="44" customFormat="false" ht="23.55" hidden="false" customHeight="false" outlineLevel="0" collapsed="false">
      <c r="A44" s="24" t="s">
        <v>176</v>
      </c>
      <c r="B44" s="25" t="s">
        <v>177</v>
      </c>
      <c r="C44" s="26" t="n">
        <v>0</v>
      </c>
      <c r="D44" s="26" t="n">
        <v>0</v>
      </c>
      <c r="E44" s="26" t="n">
        <v>0</v>
      </c>
      <c r="F44" s="26" t="n">
        <v>0</v>
      </c>
    </row>
    <row r="45" customFormat="false" ht="12.8" hidden="false" customHeight="false" outlineLevel="0" collapsed="false">
      <c r="A45" s="24" t="s">
        <v>178</v>
      </c>
      <c r="B45" s="25" t="s">
        <v>179</v>
      </c>
      <c r="C45" s="26" t="n">
        <v>0</v>
      </c>
      <c r="D45" s="26" t="n">
        <v>0</v>
      </c>
      <c r="E45" s="26" t="n">
        <v>0</v>
      </c>
      <c r="F45" s="26" t="n">
        <v>0</v>
      </c>
    </row>
    <row r="46" customFormat="false" ht="12.8" hidden="false" customHeight="false" outlineLevel="0" collapsed="false">
      <c r="A46" s="24" t="s">
        <v>180</v>
      </c>
      <c r="B46" s="25" t="s">
        <v>181</v>
      </c>
      <c r="C46" s="26" t="n">
        <v>0</v>
      </c>
      <c r="D46" s="26" t="n">
        <v>0</v>
      </c>
      <c r="E46" s="26" t="n">
        <v>0</v>
      </c>
      <c r="F46" s="26" t="n">
        <v>0</v>
      </c>
    </row>
    <row r="47" customFormat="false" ht="12.8" hidden="false" customHeight="false" outlineLevel="0" collapsed="false">
      <c r="A47" s="24" t="s">
        <v>182</v>
      </c>
      <c r="B47" s="25" t="s">
        <v>183</v>
      </c>
      <c r="C47" s="26" t="n">
        <v>0</v>
      </c>
      <c r="D47" s="26" t="n">
        <v>0</v>
      </c>
      <c r="E47" s="26" t="n">
        <v>0</v>
      </c>
      <c r="F47" s="26" t="n">
        <v>0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1:AMJ38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C22" activeCellId="0" sqref="C22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3.41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1" customFormat="false" ht="12.85" hidden="false" customHeight="true" outlineLevel="0" collapsed="false"/>
    <row r="2" customFormat="false" ht="22.4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.2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.6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7" customFormat="false" ht="12.85" hidden="false" customHeight="true" outlineLevel="0" collapsed="false"/>
    <row r="8" customFormat="false" ht="12.85" hidden="false" customHeight="true" outlineLevel="0" collapsed="false"/>
    <row r="9" s="20" customFormat="true" ht="15.25" hidden="false" customHeight="true" outlineLevel="0" collapsed="false">
      <c r="A9" s="20" t="s">
        <v>188</v>
      </c>
      <c r="C9" s="28" t="s">
        <v>189</v>
      </c>
      <c r="D9" s="29" t="s">
        <v>190</v>
      </c>
      <c r="E9" s="28" t="s">
        <v>189</v>
      </c>
      <c r="F9" s="29" t="s">
        <v>191</v>
      </c>
      <c r="AMJ9" s="0"/>
    </row>
    <row r="10" s="20" customFormat="true" ht="15.25" hidden="false" customHeight="true" outlineLevel="0" collapsed="false">
      <c r="D10" s="29"/>
      <c r="E10" s="29"/>
      <c r="F10" s="29"/>
      <c r="AMJ10" s="0"/>
    </row>
    <row r="11" s="20" customFormat="true" ht="15.2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 t="s">
        <v>189</v>
      </c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.2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.25" hidden="false" customHeight="true" outlineLevel="0" collapsed="false">
      <c r="D14" s="29"/>
      <c r="E14" s="29"/>
      <c r="F14" s="31"/>
      <c r="AMJ14" s="0"/>
    </row>
    <row r="15" s="20" customFormat="true" ht="15.25" hidden="false" customHeight="true" outlineLevel="0" collapsed="false">
      <c r="A15" s="20" t="s">
        <v>196</v>
      </c>
      <c r="C15" s="32" t="n">
        <f aca="false">Uvod!B7</f>
        <v>44561</v>
      </c>
      <c r="D15" s="32"/>
      <c r="E15" s="29"/>
      <c r="F15" s="29"/>
      <c r="AMJ15" s="0"/>
    </row>
    <row r="16" s="20" customFormat="true" ht="15.25" hidden="false" customHeight="true" outlineLevel="0" collapsed="false">
      <c r="AMJ16" s="0"/>
    </row>
    <row r="17" s="20" customFormat="true" ht="15.25" hidden="false" customHeight="true" outlineLevel="0" collapsed="false">
      <c r="A17" s="20" t="s">
        <v>197</v>
      </c>
      <c r="C17" s="32" t="n">
        <f aca="false">C15</f>
        <v>44561</v>
      </c>
      <c r="D17" s="32"/>
      <c r="AMJ17" s="0"/>
    </row>
    <row r="18" s="20" customFormat="true" ht="15.25" hidden="false" customHeight="true" outlineLevel="0" collapsed="false">
      <c r="AMJ18" s="0"/>
    </row>
    <row r="19" s="20" customFormat="true" ht="15.25" hidden="false" customHeight="true" outlineLevel="0" collapsed="false">
      <c r="A19" s="20" t="s">
        <v>198</v>
      </c>
      <c r="C19" s="31" t="s">
        <v>199</v>
      </c>
      <c r="D19" s="31"/>
      <c r="E19" s="31"/>
      <c r="F19" s="31"/>
      <c r="G19" s="31"/>
      <c r="AMJ19" s="0"/>
    </row>
    <row r="20" customFormat="false" ht="12.85" hidden="false" customHeight="true" outlineLevel="0" collapsed="false"/>
    <row r="21" s="20" customFormat="true" ht="50.7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.65" hidden="false" customHeight="true" outlineLevel="0" collapsed="false">
      <c r="A22" s="35" t="s">
        <v>96</v>
      </c>
      <c r="B22" s="36" t="s">
        <v>97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.65" hidden="false" customHeight="true" outlineLevel="0" collapsed="false">
      <c r="A23" s="35" t="s">
        <v>98</v>
      </c>
      <c r="B23" s="36" t="s">
        <v>99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.65" hidden="false" customHeight="true" outlineLevel="0" collapsed="false">
      <c r="A24" s="35" t="s">
        <v>100</v>
      </c>
      <c r="B24" s="36" t="s">
        <v>101</v>
      </c>
      <c r="C24" s="37" t="n">
        <f aca="false">VLOOKUP(A24,predvaha!$A$4:$G$200,6,0)</f>
        <v>0</v>
      </c>
      <c r="D24" s="37"/>
      <c r="E24" s="37" t="n">
        <f aca="false">C24</f>
        <v>0</v>
      </c>
      <c r="F24" s="37"/>
      <c r="G24" s="37" t="n">
        <f aca="false">C24-E24</f>
        <v>0</v>
      </c>
      <c r="AMJ24" s="0"/>
    </row>
    <row r="25" s="20" customFormat="true" ht="15.65" hidden="false" customHeight="true" outlineLevel="0" collapsed="false">
      <c r="A25" s="35" t="s">
        <v>102</v>
      </c>
      <c r="B25" s="36" t="s">
        <v>103</v>
      </c>
      <c r="C25" s="37" t="n">
        <f aca="false">VLOOKUP(A25,predvaha!$A$4:$G$200,6,0)</f>
        <v>0</v>
      </c>
      <c r="D25" s="37"/>
      <c r="E25" s="37" t="n">
        <f aca="false">C25</f>
        <v>0</v>
      </c>
      <c r="F25" s="37"/>
      <c r="G25" s="37" t="n">
        <f aca="false">C25-E25</f>
        <v>0</v>
      </c>
      <c r="AMJ25" s="0"/>
    </row>
    <row r="26" s="20" customFormat="true" ht="15.65" hidden="false" customHeight="true" outlineLevel="0" collapsed="false">
      <c r="A26" s="35" t="s">
        <v>104</v>
      </c>
      <c r="B26" s="36" t="s">
        <v>105</v>
      </c>
      <c r="C26" s="37" t="n">
        <f aca="false">VLOOKUP(A26,predvaha!$A$4:$G$200,6,0)</f>
        <v>0</v>
      </c>
      <c r="D26" s="37"/>
      <c r="E26" s="37" t="n">
        <f aca="false">C26</f>
        <v>0</v>
      </c>
      <c r="F26" s="37"/>
      <c r="G26" s="37" t="n">
        <f aca="false">C26-E26</f>
        <v>0</v>
      </c>
      <c r="AMJ26" s="0"/>
    </row>
    <row r="27" s="20" customFormat="true" ht="15.25" hidden="false" customHeight="true" outlineLevel="0" collapsed="false">
      <c r="A27" s="35"/>
      <c r="B27" s="36"/>
      <c r="C27" s="37"/>
      <c r="D27" s="37"/>
      <c r="E27" s="37"/>
      <c r="F27" s="37"/>
      <c r="G27" s="37"/>
      <c r="AMJ27" s="0"/>
    </row>
    <row r="28" s="20" customFormat="true" ht="15.25" hidden="false" customHeight="true" outlineLevel="0" collapsed="false">
      <c r="AMJ28" s="0"/>
    </row>
    <row r="29" s="20" customFormat="true" ht="15.25" hidden="false" customHeight="true" outlineLevel="0" collapsed="false">
      <c r="A29" s="38" t="s">
        <v>205</v>
      </c>
      <c r="B29" s="38"/>
      <c r="C29" s="38"/>
      <c r="D29" s="38"/>
      <c r="E29" s="38"/>
      <c r="F29" s="38"/>
      <c r="G29" s="38"/>
      <c r="AMJ29" s="0"/>
    </row>
    <row r="30" s="20" customFormat="true" ht="30.55" hidden="false" customHeight="true" outlineLevel="0" collapsed="false">
      <c r="A30" s="38"/>
      <c r="B30" s="38"/>
      <c r="C30" s="38"/>
      <c r="D30" s="38"/>
      <c r="E30" s="38"/>
      <c r="F30" s="38"/>
      <c r="G30" s="38"/>
      <c r="AMJ30" s="0"/>
    </row>
    <row r="31" s="20" customFormat="true" ht="15.25" hidden="false" customHeight="true" outlineLevel="0" collapsed="false">
      <c r="A31" s="20" t="s">
        <v>206</v>
      </c>
      <c r="D31" s="39" t="s">
        <v>207</v>
      </c>
      <c r="E31" s="39"/>
      <c r="F31" s="39"/>
      <c r="AMJ31" s="0"/>
    </row>
    <row r="32" s="20" customFormat="true" ht="15.25" hidden="false" customHeight="true" outlineLevel="0" collapsed="false">
      <c r="AMJ32" s="0"/>
    </row>
    <row r="33" s="20" customFormat="true" ht="23.85" hidden="false" customHeight="true" outlineLevel="0" collapsed="false">
      <c r="A33" s="20" t="s">
        <v>208</v>
      </c>
      <c r="D33" s="20" t="str">
        <f aca="false">Uvod!B14</f>
        <v>Jméno xxxx</v>
      </c>
      <c r="AMJ33" s="0"/>
    </row>
    <row r="34" s="20" customFormat="true" ht="15.25" hidden="false" customHeight="true" outlineLevel="0" collapsed="false">
      <c r="AMJ34" s="0"/>
    </row>
    <row r="35" s="20" customFormat="true" ht="15.25" hidden="false" customHeight="true" outlineLevel="0" collapsed="false">
      <c r="A35" s="20" t="s">
        <v>209</v>
      </c>
      <c r="D35" s="20" t="str">
        <f aca="false">Uvod!B18</f>
        <v>Jméno... (ředitel, předseda, ..)</v>
      </c>
      <c r="AMJ35" s="0"/>
    </row>
    <row r="36" s="20" customFormat="true" ht="15.25" hidden="false" customHeight="true" outlineLevel="0" collapsed="false">
      <c r="AMJ36" s="0"/>
    </row>
    <row r="37" s="20" customFormat="true" ht="15.25" hidden="false" customHeight="true" outlineLevel="0" collapsed="false">
      <c r="A37" s="20" t="s">
        <v>210</v>
      </c>
      <c r="B37" s="40"/>
      <c r="D37" s="40" t="n">
        <f aca="false">Uvod!B11</f>
        <v>44620</v>
      </c>
      <c r="AMJ37" s="0"/>
    </row>
    <row r="38" s="20" customFormat="true" ht="15.25" hidden="false" customHeight="true" outlineLevel="0" collapsed="false">
      <c r="A38" s="39" t="s">
        <v>211</v>
      </c>
      <c r="AMJ38" s="0"/>
    </row>
  </sheetData>
  <mergeCells count="23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29:G30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>
    <row r="1" customFormat="false" ht="12.8" hidden="false" customHeight="true" outlineLevel="0" collapsed="false">
      <c r="A1" s="1" t="s">
        <v>212</v>
      </c>
    </row>
  </sheetData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1:AMJ37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C25" activeCellId="0" sqref="C25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29.9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1" customFormat="false" ht="12.85" hidden="false" customHeight="true" outlineLevel="0" collapsed="false"/>
    <row r="2" customFormat="false" ht="22.4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.2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.6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7" customFormat="false" ht="12.85" hidden="false" customHeight="true" outlineLevel="0" collapsed="false"/>
    <row r="8" customFormat="false" ht="12.85" hidden="false" customHeight="true" outlineLevel="0" collapsed="false"/>
    <row r="9" s="20" customFormat="true" ht="15.25" hidden="false" customHeight="true" outlineLevel="0" collapsed="false">
      <c r="A9" s="20" t="s">
        <v>188</v>
      </c>
      <c r="C9" s="28" t="s">
        <v>189</v>
      </c>
      <c r="D9" s="29" t="s">
        <v>190</v>
      </c>
      <c r="E9" s="28" t="s">
        <v>189</v>
      </c>
      <c r="F9" s="29" t="s">
        <v>191</v>
      </c>
      <c r="AMJ9" s="0"/>
    </row>
    <row r="10" s="20" customFormat="true" ht="15.25" hidden="false" customHeight="true" outlineLevel="0" collapsed="false">
      <c r="D10" s="29"/>
      <c r="E10" s="29"/>
      <c r="F10" s="29"/>
      <c r="AMJ10" s="0"/>
    </row>
    <row r="11" s="20" customFormat="true" ht="15.2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 t="s">
        <v>189</v>
      </c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.2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.25" hidden="false" customHeight="true" outlineLevel="0" collapsed="false">
      <c r="D14" s="29"/>
      <c r="E14" s="29"/>
      <c r="F14" s="31"/>
      <c r="AMJ14" s="0"/>
    </row>
    <row r="15" s="20" customFormat="true" ht="15.25" hidden="false" customHeight="true" outlineLevel="0" collapsed="false">
      <c r="A15" s="20" t="s">
        <v>196</v>
      </c>
      <c r="C15" s="32" t="n">
        <f aca="false">Uvod!B7</f>
        <v>44561</v>
      </c>
      <c r="D15" s="32"/>
      <c r="E15" s="29"/>
      <c r="F15" s="29"/>
      <c r="AMJ15" s="0"/>
    </row>
    <row r="16" s="20" customFormat="true" ht="15.25" hidden="false" customHeight="true" outlineLevel="0" collapsed="false">
      <c r="AMJ16" s="0"/>
    </row>
    <row r="17" s="20" customFormat="true" ht="15.25" hidden="false" customHeight="true" outlineLevel="0" collapsed="false">
      <c r="A17" s="20" t="s">
        <v>197</v>
      </c>
      <c r="C17" s="32" t="n">
        <f aca="false">C15</f>
        <v>44561</v>
      </c>
      <c r="D17" s="32"/>
      <c r="AMJ17" s="0"/>
    </row>
    <row r="18" s="20" customFormat="true" ht="15.25" hidden="false" customHeight="true" outlineLevel="0" collapsed="false">
      <c r="AMJ18" s="0"/>
    </row>
    <row r="19" s="20" customFormat="true" ht="15.25" hidden="false" customHeight="true" outlineLevel="0" collapsed="false">
      <c r="A19" s="20" t="s">
        <v>198</v>
      </c>
      <c r="C19" s="31" t="s">
        <v>213</v>
      </c>
      <c r="D19" s="31"/>
      <c r="E19" s="31"/>
      <c r="F19" s="31"/>
      <c r="G19" s="31"/>
      <c r="AMJ19" s="0"/>
    </row>
    <row r="20" customFormat="false" ht="12.85" hidden="false" customHeight="true" outlineLevel="0" collapsed="false"/>
    <row r="21" s="20" customFormat="true" ht="50.7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106</v>
      </c>
      <c r="B22" s="36" t="s">
        <v>107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108</v>
      </c>
      <c r="B23" s="36" t="s">
        <v>109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 t="s">
        <v>110</v>
      </c>
      <c r="B24" s="36" t="s">
        <v>111</v>
      </c>
      <c r="C24" s="37" t="n">
        <f aca="false">VLOOKUP(A24,predvaha!$A$4:$G$200,6,0)</f>
        <v>0</v>
      </c>
      <c r="D24" s="37"/>
      <c r="E24" s="37" t="n">
        <f aca="false">C24</f>
        <v>0</v>
      </c>
      <c r="F24" s="37"/>
      <c r="G24" s="37" t="n">
        <f aca="false">C24-E24</f>
        <v>0</v>
      </c>
      <c r="AMJ24" s="0"/>
    </row>
    <row r="25" s="20" customFormat="true" ht="15" hidden="false" customHeight="true" outlineLevel="0" collapsed="false">
      <c r="A25" s="35" t="s">
        <v>112</v>
      </c>
      <c r="B25" s="36" t="s">
        <v>113</v>
      </c>
      <c r="C25" s="37" t="n">
        <f aca="false">VLOOKUP(A25,predvaha!$A$4:$G$200,6,0)</f>
        <v>0</v>
      </c>
      <c r="D25" s="37"/>
      <c r="E25" s="37" t="n">
        <f aca="false">C25</f>
        <v>0</v>
      </c>
      <c r="F25" s="37"/>
      <c r="G25" s="37" t="n">
        <f aca="false">C25-E25</f>
        <v>0</v>
      </c>
      <c r="AMJ25" s="0"/>
    </row>
    <row r="26" s="20" customFormat="true" ht="15" hidden="false" customHeight="true" outlineLevel="0" collapsed="false">
      <c r="A26" s="35" t="s">
        <v>114</v>
      </c>
      <c r="B26" s="36" t="s">
        <v>115</v>
      </c>
      <c r="C26" s="37" t="n">
        <f aca="false">VLOOKUP(A26,predvaha!$A$4:$G$200,6,0)</f>
        <v>0</v>
      </c>
      <c r="D26" s="37"/>
      <c r="E26" s="37" t="n">
        <f aca="false">C26</f>
        <v>0</v>
      </c>
      <c r="F26" s="37"/>
      <c r="G26" s="37" t="n">
        <f aca="false">C26-E26</f>
        <v>0</v>
      </c>
      <c r="AMJ26" s="0"/>
    </row>
    <row r="27" s="20" customFormat="true" ht="15" hidden="false" customHeight="true" outlineLevel="0" collapsed="false">
      <c r="AMJ27" s="0"/>
    </row>
    <row r="28" s="20" customFormat="true" ht="15.25" hidden="false" customHeight="true" outlineLevel="0" collapsed="false">
      <c r="A28" s="38" t="s">
        <v>214</v>
      </c>
      <c r="B28" s="38"/>
      <c r="C28" s="38"/>
      <c r="D28" s="38"/>
      <c r="E28" s="38"/>
      <c r="F28" s="38"/>
      <c r="G28" s="38"/>
      <c r="AMJ28" s="0"/>
    </row>
    <row r="29" s="20" customFormat="true" ht="31.3" hidden="false" customHeight="true" outlineLevel="0" collapsed="false">
      <c r="A29" s="38"/>
      <c r="B29" s="38"/>
      <c r="C29" s="38"/>
      <c r="D29" s="38"/>
      <c r="E29" s="38"/>
      <c r="F29" s="38"/>
      <c r="G29" s="38"/>
      <c r="AMJ29" s="0"/>
    </row>
    <row r="30" s="20" customFormat="true" ht="15.25" hidden="false" customHeight="true" outlineLevel="0" collapsed="false">
      <c r="A30" s="20" t="s">
        <v>206</v>
      </c>
      <c r="D30" s="39" t="s">
        <v>207</v>
      </c>
      <c r="E30" s="39"/>
      <c r="F30" s="39"/>
      <c r="AMJ30" s="0"/>
    </row>
    <row r="31" s="20" customFormat="true" ht="15.25" hidden="false" customHeight="true" outlineLevel="0" collapsed="false">
      <c r="AMJ31" s="0"/>
    </row>
    <row r="32" s="20" customFormat="true" ht="23.85" hidden="false" customHeight="true" outlineLevel="0" collapsed="false">
      <c r="A32" s="20" t="s">
        <v>208</v>
      </c>
      <c r="AMJ32" s="0"/>
    </row>
    <row r="33" s="20" customFormat="true" ht="15.25" hidden="false" customHeight="true" outlineLevel="0" collapsed="false">
      <c r="AMJ33" s="0"/>
    </row>
    <row r="34" s="20" customFormat="true" ht="15.25" hidden="false" customHeight="true" outlineLevel="0" collapsed="false">
      <c r="A34" s="20" t="s">
        <v>209</v>
      </c>
      <c r="D34" s="20" t="str">
        <f aca="false">'0'!D35</f>
        <v>Jméno... (ředitel, předseda, ..)</v>
      </c>
      <c r="AMJ34" s="0"/>
    </row>
    <row r="35" s="20" customFormat="true" ht="15.25" hidden="false" customHeight="true" outlineLevel="0" collapsed="false">
      <c r="AMJ35" s="0"/>
    </row>
    <row r="36" s="20" customFormat="true" ht="15.25" hidden="false" customHeight="true" outlineLevel="0" collapsed="false">
      <c r="A36" s="20" t="s">
        <v>210</v>
      </c>
      <c r="B36" s="40"/>
      <c r="D36" s="40" t="n">
        <f aca="false">Uvod!B11</f>
        <v>44620</v>
      </c>
      <c r="AMJ36" s="0"/>
    </row>
    <row r="37" s="20" customFormat="true" ht="15.25" hidden="false" customHeight="true" outlineLevel="0" collapsed="false">
      <c r="A37" s="39" t="s">
        <v>211</v>
      </c>
      <c r="AMJ37" s="0"/>
    </row>
  </sheetData>
  <mergeCells count="21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8:G29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1:AMJ3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23" activeCellId="0" sqref="C23"/>
    </sheetView>
  </sheetViews>
  <sheetFormatPr defaultColWidth="11.578125" defaultRowHeight="12.8" zeroHeight="false" outlineLevelRow="0" outlineLevelCol="0"/>
  <cols>
    <col collapsed="false" customWidth="false" hidden="false" outlineLevel="0" max="1" min="1" style="15" width="11.57"/>
    <col collapsed="false" customWidth="true" hidden="false" outlineLevel="0" max="2" min="2" style="15" width="31.1"/>
    <col collapsed="false" customWidth="true" hidden="false" outlineLevel="0" max="3" min="3" style="15" width="2.95"/>
    <col collapsed="false" customWidth="false" hidden="false" outlineLevel="0" max="4" min="4" style="15" width="11.57"/>
    <col collapsed="false" customWidth="true" hidden="false" outlineLevel="0" max="5" min="5" style="15" width="3.11"/>
    <col collapsed="false" customWidth="true" hidden="false" outlineLevel="0" max="6" min="6" style="15" width="12.71"/>
    <col collapsed="false" customWidth="true" hidden="false" outlineLevel="0" max="7" min="7" style="15" width="16.4"/>
    <col collapsed="false" customWidth="false" hidden="false" outlineLevel="0" max="1023" min="8" style="15" width="11.57"/>
  </cols>
  <sheetData>
    <row r="1" customFormat="false" ht="12.85" hidden="false" customHeight="true" outlineLevel="0" collapsed="false"/>
    <row r="2" customFormat="false" ht="22.45" hidden="false" customHeight="true" outlineLevel="0" collapsed="false">
      <c r="A2" s="12" t="s">
        <v>184</v>
      </c>
      <c r="B2" s="12"/>
      <c r="C2" s="12"/>
      <c r="D2" s="12"/>
      <c r="E2" s="12"/>
      <c r="F2" s="12"/>
      <c r="G2" s="12"/>
    </row>
    <row r="3" customFormat="false" ht="15.65" hidden="false" customHeight="true" outlineLevel="0" collapsed="false">
      <c r="A3" s="18"/>
      <c r="B3" s="14"/>
    </row>
    <row r="4" customFormat="false" ht="15.25" hidden="false" customHeight="true" outlineLevel="0" collapsed="false">
      <c r="A4" s="21" t="s">
        <v>185</v>
      </c>
      <c r="B4" s="21"/>
      <c r="C4" s="21"/>
      <c r="D4" s="21"/>
      <c r="E4" s="21"/>
      <c r="F4" s="21"/>
      <c r="G4" s="21"/>
    </row>
    <row r="5" customFormat="false" ht="15" hidden="false" customHeight="true" outlineLevel="0" collapsed="false">
      <c r="A5" s="17" t="s">
        <v>186</v>
      </c>
      <c r="B5" s="17"/>
      <c r="C5" s="17"/>
      <c r="D5" s="27" t="n">
        <f aca="false">Uvod!B5</f>
        <v>44561</v>
      </c>
      <c r="E5" s="27"/>
      <c r="F5" s="18"/>
    </row>
    <row r="6" customFormat="false" ht="15.65" hidden="false" customHeight="true" outlineLevel="0" collapsed="false">
      <c r="A6" s="21" t="s">
        <v>187</v>
      </c>
      <c r="B6" s="21"/>
      <c r="C6" s="21"/>
      <c r="D6" s="21"/>
      <c r="E6" s="21"/>
      <c r="F6" s="21"/>
      <c r="G6" s="21"/>
    </row>
    <row r="7" customFormat="false" ht="12.85" hidden="false" customHeight="true" outlineLevel="0" collapsed="false"/>
    <row r="8" customFormat="false" ht="12.85" hidden="false" customHeight="true" outlineLevel="0" collapsed="false"/>
    <row r="9" s="20" customFormat="true" ht="15.25" hidden="false" customHeight="true" outlineLevel="0" collapsed="false">
      <c r="A9" s="20" t="s">
        <v>188</v>
      </c>
      <c r="C9" s="28" t="s">
        <v>189</v>
      </c>
      <c r="D9" s="29" t="s">
        <v>190</v>
      </c>
      <c r="E9" s="28" t="s">
        <v>189</v>
      </c>
      <c r="F9" s="29" t="s">
        <v>191</v>
      </c>
      <c r="AMJ9" s="0"/>
    </row>
    <row r="10" s="20" customFormat="true" ht="15.25" hidden="false" customHeight="true" outlineLevel="0" collapsed="false">
      <c r="D10" s="29"/>
      <c r="E10" s="29"/>
      <c r="F10" s="29"/>
      <c r="AMJ10" s="0"/>
    </row>
    <row r="11" s="20" customFormat="true" ht="15.25" hidden="false" customHeight="true" outlineLevel="0" collapsed="false">
      <c r="A11" s="20" t="s">
        <v>192</v>
      </c>
      <c r="C11" s="28" t="s">
        <v>189</v>
      </c>
      <c r="D11" s="29" t="s">
        <v>193</v>
      </c>
      <c r="E11" s="28" t="s">
        <v>189</v>
      </c>
      <c r="F11" s="29" t="s">
        <v>194</v>
      </c>
      <c r="AMJ11" s="0"/>
    </row>
    <row r="12" s="20" customFormat="true" ht="7.45" hidden="false" customHeight="true" outlineLevel="0" collapsed="false">
      <c r="C12" s="30"/>
      <c r="D12" s="29"/>
      <c r="E12" s="31"/>
      <c r="F12" s="29"/>
      <c r="AMJ12" s="0"/>
    </row>
    <row r="13" s="20" customFormat="true" ht="15.25" hidden="false" customHeight="true" outlineLevel="0" collapsed="false">
      <c r="C13" s="28"/>
      <c r="D13" s="29" t="s">
        <v>195</v>
      </c>
      <c r="E13" s="28"/>
      <c r="F13" s="31"/>
      <c r="AMJ13" s="0"/>
    </row>
    <row r="14" s="20" customFormat="true" ht="15.25" hidden="false" customHeight="true" outlineLevel="0" collapsed="false">
      <c r="D14" s="29"/>
      <c r="E14" s="29"/>
      <c r="F14" s="31"/>
      <c r="AMJ14" s="0"/>
    </row>
    <row r="15" s="20" customFormat="true" ht="15.25" hidden="false" customHeight="true" outlineLevel="0" collapsed="false">
      <c r="A15" s="20" t="s">
        <v>196</v>
      </c>
      <c r="C15" s="32" t="n">
        <f aca="false">Uvod!B7</f>
        <v>44561</v>
      </c>
      <c r="D15" s="32"/>
      <c r="E15" s="29"/>
      <c r="F15" s="29"/>
      <c r="AMJ15" s="0"/>
    </row>
    <row r="16" s="20" customFormat="true" ht="15.25" hidden="false" customHeight="true" outlineLevel="0" collapsed="false">
      <c r="AMJ16" s="0"/>
    </row>
    <row r="17" s="20" customFormat="true" ht="15.25" hidden="false" customHeight="true" outlineLevel="0" collapsed="false">
      <c r="A17" s="20" t="s">
        <v>197</v>
      </c>
      <c r="C17" s="32" t="n">
        <f aca="false">C15</f>
        <v>44561</v>
      </c>
      <c r="D17" s="32"/>
      <c r="AMJ17" s="0"/>
    </row>
    <row r="18" s="20" customFormat="true" ht="15.25" hidden="false" customHeight="true" outlineLevel="0" collapsed="false">
      <c r="AMJ18" s="0"/>
    </row>
    <row r="19" s="20" customFormat="true" ht="15.25" hidden="false" customHeight="true" outlineLevel="0" collapsed="false">
      <c r="A19" s="20" t="s">
        <v>198</v>
      </c>
      <c r="C19" s="31" t="s">
        <v>215</v>
      </c>
      <c r="D19" s="31"/>
      <c r="E19" s="31"/>
      <c r="F19" s="31"/>
      <c r="G19" s="31"/>
      <c r="AMJ19" s="0"/>
    </row>
    <row r="20" customFormat="false" ht="12.85" hidden="false" customHeight="true" outlineLevel="0" collapsed="false"/>
    <row r="21" s="20" customFormat="true" ht="50.7" hidden="false" customHeight="true" outlineLevel="0" collapsed="false">
      <c r="A21" s="33" t="s">
        <v>200</v>
      </c>
      <c r="B21" s="33" t="s">
        <v>201</v>
      </c>
      <c r="C21" s="34" t="s">
        <v>202</v>
      </c>
      <c r="D21" s="34"/>
      <c r="E21" s="34" t="s">
        <v>203</v>
      </c>
      <c r="F21" s="34"/>
      <c r="G21" s="33" t="s">
        <v>204</v>
      </c>
      <c r="AMJ21" s="0"/>
    </row>
    <row r="22" s="20" customFormat="true" ht="15" hidden="false" customHeight="true" outlineLevel="0" collapsed="false">
      <c r="A22" s="35" t="s">
        <v>116</v>
      </c>
      <c r="B22" s="36" t="s">
        <v>117</v>
      </c>
      <c r="C22" s="37" t="n">
        <f aca="false">VLOOKUP(A22,predvaha!$A$4:$G$200,6,0)</f>
        <v>0</v>
      </c>
      <c r="D22" s="37"/>
      <c r="E22" s="37" t="n">
        <f aca="false">C22</f>
        <v>0</v>
      </c>
      <c r="F22" s="37"/>
      <c r="G22" s="37" t="n">
        <f aca="false">C22-E22</f>
        <v>0</v>
      </c>
      <c r="AMJ22" s="0"/>
    </row>
    <row r="23" s="20" customFormat="true" ht="15" hidden="false" customHeight="true" outlineLevel="0" collapsed="false">
      <c r="A23" s="35" t="s">
        <v>118</v>
      </c>
      <c r="B23" s="36" t="s">
        <v>119</v>
      </c>
      <c r="C23" s="37" t="n">
        <f aca="false">VLOOKUP(A23,predvaha!$A$4:$G$200,6,0)</f>
        <v>0</v>
      </c>
      <c r="D23" s="37"/>
      <c r="E23" s="37" t="n">
        <f aca="false">C23</f>
        <v>0</v>
      </c>
      <c r="F23" s="37"/>
      <c r="G23" s="37" t="n">
        <f aca="false">C23-E23</f>
        <v>0</v>
      </c>
      <c r="AMJ23" s="0"/>
    </row>
    <row r="24" s="20" customFormat="true" ht="15" hidden="false" customHeight="true" outlineLevel="0" collapsed="false">
      <c r="A24" s="35" t="s">
        <v>120</v>
      </c>
      <c r="B24" s="36" t="s">
        <v>121</v>
      </c>
      <c r="C24" s="37" t="n">
        <f aca="false">VLOOKUP(A24,predvaha!$A$4:$G$200,6,0)</f>
        <v>0</v>
      </c>
      <c r="D24" s="37"/>
      <c r="E24" s="37" t="n">
        <f aca="false">C24</f>
        <v>0</v>
      </c>
      <c r="F24" s="37"/>
      <c r="G24" s="37" t="n">
        <f aca="false">C24-E24</f>
        <v>0</v>
      </c>
      <c r="AMJ24" s="0"/>
    </row>
    <row r="25" s="20" customFormat="true" ht="15" hidden="false" customHeight="true" outlineLevel="0" collapsed="false">
      <c r="A25" s="35" t="s">
        <v>122</v>
      </c>
      <c r="B25" s="36" t="s">
        <v>123</v>
      </c>
      <c r="C25" s="37" t="n">
        <f aca="false">VLOOKUP(A25,predvaha!$A$4:$G$200,6,0)</f>
        <v>0</v>
      </c>
      <c r="D25" s="37"/>
      <c r="E25" s="37" t="n">
        <f aca="false">C25</f>
        <v>0</v>
      </c>
      <c r="F25" s="37"/>
      <c r="G25" s="37" t="n">
        <f aca="false">C25-E25</f>
        <v>0</v>
      </c>
      <c r="AMJ25" s="0"/>
    </row>
    <row r="26" s="20" customFormat="true" ht="15" hidden="false" customHeight="true" outlineLevel="0" collapsed="false">
      <c r="A26" s="35"/>
      <c r="B26" s="36"/>
      <c r="C26" s="37"/>
      <c r="D26" s="37"/>
      <c r="E26" s="37"/>
      <c r="F26" s="37"/>
      <c r="G26" s="37"/>
      <c r="AMJ26" s="0"/>
    </row>
    <row r="27" s="20" customFormat="true" ht="15" hidden="false" customHeight="true" outlineLevel="0" collapsed="false">
      <c r="A27" s="35"/>
      <c r="B27" s="36"/>
      <c r="C27" s="37"/>
      <c r="D27" s="37"/>
      <c r="E27" s="37"/>
      <c r="F27" s="37"/>
      <c r="G27" s="37"/>
      <c r="AMJ27" s="0"/>
    </row>
    <row r="28" s="20" customFormat="true" ht="15" hidden="false" customHeight="true" outlineLevel="0" collapsed="false">
      <c r="AMJ28" s="0"/>
    </row>
    <row r="29" s="20" customFormat="true" ht="15" hidden="false" customHeight="true" outlineLevel="0" collapsed="false">
      <c r="A29" s="38" t="s">
        <v>216</v>
      </c>
      <c r="B29" s="38"/>
      <c r="C29" s="38"/>
      <c r="D29" s="38"/>
      <c r="E29" s="38"/>
      <c r="F29" s="38"/>
      <c r="G29" s="38"/>
      <c r="AMJ29" s="0"/>
    </row>
    <row r="30" s="20" customFormat="true" ht="26.1" hidden="false" customHeight="true" outlineLevel="0" collapsed="false">
      <c r="A30" s="38"/>
      <c r="B30" s="38"/>
      <c r="C30" s="38"/>
      <c r="D30" s="38"/>
      <c r="E30" s="38"/>
      <c r="F30" s="38"/>
      <c r="G30" s="38"/>
      <c r="AMJ30" s="0"/>
    </row>
    <row r="31" s="20" customFormat="true" ht="15.25" hidden="false" customHeight="true" outlineLevel="0" collapsed="false">
      <c r="A31" s="20" t="s">
        <v>206</v>
      </c>
      <c r="D31" s="39" t="s">
        <v>207</v>
      </c>
      <c r="E31" s="39"/>
      <c r="F31" s="39"/>
      <c r="AMJ31" s="0"/>
    </row>
    <row r="32" s="20" customFormat="true" ht="15.25" hidden="false" customHeight="true" outlineLevel="0" collapsed="false">
      <c r="AMJ32" s="0"/>
    </row>
    <row r="33" s="20" customFormat="true" ht="23.85" hidden="false" customHeight="true" outlineLevel="0" collapsed="false">
      <c r="A33" s="20" t="s">
        <v>208</v>
      </c>
      <c r="D33" s="20" t="str">
        <f aca="false">Uvod!B16</f>
        <v>Jméno účetní xxx</v>
      </c>
      <c r="AMJ33" s="0"/>
    </row>
    <row r="34" s="20" customFormat="true" ht="15.25" hidden="false" customHeight="true" outlineLevel="0" collapsed="false">
      <c r="AMJ34" s="0"/>
    </row>
    <row r="35" s="20" customFormat="true" ht="15.25" hidden="false" customHeight="true" outlineLevel="0" collapsed="false">
      <c r="A35" s="20" t="s">
        <v>209</v>
      </c>
      <c r="D35" s="20" t="str">
        <f aca="false">'0'!D35</f>
        <v>Jméno... (ředitel, předseda, ..)</v>
      </c>
      <c r="AMJ35" s="0"/>
    </row>
    <row r="36" s="20" customFormat="true" ht="15.25" hidden="false" customHeight="true" outlineLevel="0" collapsed="false">
      <c r="AMJ36" s="0"/>
    </row>
    <row r="37" s="20" customFormat="true" ht="15.25" hidden="false" customHeight="true" outlineLevel="0" collapsed="false">
      <c r="A37" s="20" t="s">
        <v>210</v>
      </c>
      <c r="B37" s="40"/>
      <c r="D37" s="40" t="n">
        <f aca="false">Uvod!B11</f>
        <v>44620</v>
      </c>
      <c r="AMJ37" s="0"/>
    </row>
    <row r="38" s="20" customFormat="true" ht="15.25" hidden="false" customHeight="true" outlineLevel="0" collapsed="false">
      <c r="A38" s="39" t="s">
        <v>211</v>
      </c>
      <c r="AMJ38" s="0"/>
    </row>
  </sheetData>
  <mergeCells count="23">
    <mergeCell ref="A2:G2"/>
    <mergeCell ref="A4:G4"/>
    <mergeCell ref="A5:C5"/>
    <mergeCell ref="D5:E5"/>
    <mergeCell ref="A6:G6"/>
    <mergeCell ref="C15:D15"/>
    <mergeCell ref="C17:D17"/>
    <mergeCell ref="C19:G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29:G30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true"/>
  </sheetPr>
  <dimension ref="A1:D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1" width="6.68"/>
    <col collapsed="false" customWidth="true" hidden="false" outlineLevel="0" max="2" min="2" style="1" width="15.67"/>
    <col collapsed="false" customWidth="true" hidden="false" outlineLevel="0" max="3" min="3" style="1" width="12.37"/>
    <col collapsed="false" customWidth="true" hidden="false" outlineLevel="0" max="4" min="4" style="1" width="23.95"/>
  </cols>
  <sheetData>
    <row r="1" customFormat="false" ht="19.35" hidden="false" customHeight="true" outlineLevel="0" collapsed="false">
      <c r="A1" s="41" t="s">
        <v>217</v>
      </c>
      <c r="B1" s="41"/>
      <c r="C1" s="41"/>
      <c r="D1" s="41"/>
    </row>
    <row r="2" customFormat="false" ht="14.65" hidden="false" customHeight="true" outlineLevel="0" collapsed="false">
      <c r="A2" s="42"/>
      <c r="B2" s="42"/>
      <c r="C2" s="42"/>
      <c r="D2" s="42"/>
    </row>
    <row r="3" customFormat="false" ht="14.65" hidden="false" customHeight="true" outlineLevel="0" collapsed="false">
      <c r="A3" s="43" t="s">
        <v>218</v>
      </c>
      <c r="B3" s="43"/>
      <c r="C3" s="43" t="s">
        <v>219</v>
      </c>
      <c r="D3" s="44" t="n">
        <f aca="false">Uvod!B5</f>
        <v>44561</v>
      </c>
    </row>
    <row r="4" customFormat="false" ht="14.65" hidden="false" customHeight="true" outlineLevel="0" collapsed="false">
      <c r="A4" s="42"/>
      <c r="B4" s="42"/>
      <c r="C4" s="42"/>
      <c r="D4" s="42"/>
    </row>
    <row r="5" customFormat="false" ht="14.65" hidden="false" customHeight="true" outlineLevel="0" collapsed="false">
      <c r="A5" s="45"/>
      <c r="B5" s="46" t="s">
        <v>220</v>
      </c>
      <c r="C5" s="46"/>
      <c r="D5" s="46"/>
    </row>
    <row r="6" customFormat="false" ht="14.65" hidden="false" customHeight="true" outlineLevel="0" collapsed="false">
      <c r="A6" s="47"/>
      <c r="B6" s="47"/>
      <c r="C6" s="47"/>
      <c r="D6" s="47"/>
    </row>
    <row r="7" customFormat="false" ht="14.65" hidden="false" customHeight="true" outlineLevel="0" collapsed="false">
      <c r="B7" s="48" t="s">
        <v>221</v>
      </c>
      <c r="C7" s="48"/>
      <c r="D7" s="48"/>
    </row>
    <row r="8" customFormat="false" ht="14.65" hidden="false" customHeight="true" outlineLevel="0" collapsed="false">
      <c r="B8" s="49" t="s">
        <v>222</v>
      </c>
      <c r="C8" s="49" t="s">
        <v>223</v>
      </c>
      <c r="D8" s="49" t="s">
        <v>224</v>
      </c>
    </row>
    <row r="9" customFormat="false" ht="14.65" hidden="false" customHeight="true" outlineLevel="0" collapsed="false">
      <c r="B9" s="50" t="n">
        <v>2000</v>
      </c>
      <c r="C9" s="51"/>
      <c r="D9" s="52" t="n">
        <f aca="false">B9*C9</f>
        <v>0</v>
      </c>
    </row>
    <row r="10" customFormat="false" ht="14.65" hidden="false" customHeight="true" outlineLevel="0" collapsed="false">
      <c r="B10" s="50" t="n">
        <v>1000</v>
      </c>
      <c r="C10" s="51"/>
      <c r="D10" s="52" t="n">
        <f aca="false">B10*C10</f>
        <v>0</v>
      </c>
    </row>
    <row r="11" customFormat="false" ht="14.65" hidden="false" customHeight="true" outlineLevel="0" collapsed="false">
      <c r="B11" s="50" t="n">
        <v>500</v>
      </c>
      <c r="C11" s="51"/>
      <c r="D11" s="52" t="n">
        <f aca="false">B11*C11</f>
        <v>0</v>
      </c>
    </row>
    <row r="12" customFormat="false" ht="14.65" hidden="false" customHeight="true" outlineLevel="0" collapsed="false">
      <c r="B12" s="50" t="n">
        <v>200</v>
      </c>
      <c r="C12" s="51" t="n">
        <v>50</v>
      </c>
      <c r="D12" s="52" t="n">
        <f aca="false">B12*C12</f>
        <v>10000</v>
      </c>
    </row>
    <row r="13" customFormat="false" ht="14.65" hidden="false" customHeight="true" outlineLevel="0" collapsed="false">
      <c r="B13" s="50" t="n">
        <v>100</v>
      </c>
      <c r="C13" s="51" t="n">
        <v>5</v>
      </c>
      <c r="D13" s="52" t="n">
        <f aca="false">B13*C13</f>
        <v>500</v>
      </c>
    </row>
    <row r="14" customFormat="false" ht="14.65" hidden="false" customHeight="true" outlineLevel="0" collapsed="false">
      <c r="B14" s="50" t="n">
        <v>50</v>
      </c>
      <c r="C14" s="51" t="n">
        <v>1</v>
      </c>
      <c r="D14" s="52" t="n">
        <f aca="false">B14*C14</f>
        <v>50</v>
      </c>
    </row>
    <row r="15" customFormat="false" ht="14.65" hidden="false" customHeight="true" outlineLevel="0" collapsed="false">
      <c r="B15" s="50" t="n">
        <v>20</v>
      </c>
      <c r="C15" s="51" t="n">
        <v>1</v>
      </c>
      <c r="D15" s="52" t="n">
        <f aca="false">B15*C15</f>
        <v>20</v>
      </c>
    </row>
    <row r="16" customFormat="false" ht="14.65" hidden="false" customHeight="true" outlineLevel="0" collapsed="false">
      <c r="B16" s="50" t="n">
        <v>10</v>
      </c>
      <c r="C16" s="51"/>
      <c r="D16" s="52" t="n">
        <f aca="false">B16*C16</f>
        <v>0</v>
      </c>
    </row>
    <row r="17" customFormat="false" ht="14.65" hidden="false" customHeight="true" outlineLevel="0" collapsed="false">
      <c r="B17" s="50" t="n">
        <v>5</v>
      </c>
      <c r="C17" s="51" t="n">
        <v>2</v>
      </c>
      <c r="D17" s="52" t="n">
        <f aca="false">B17*C17</f>
        <v>10</v>
      </c>
    </row>
    <row r="18" customFormat="false" ht="14.65" hidden="false" customHeight="true" outlineLevel="0" collapsed="false">
      <c r="B18" s="50" t="n">
        <v>2</v>
      </c>
      <c r="C18" s="51"/>
      <c r="D18" s="52"/>
    </row>
    <row r="19" customFormat="false" ht="14.65" hidden="false" customHeight="true" outlineLevel="0" collapsed="false">
      <c r="B19" s="50" t="n">
        <v>1</v>
      </c>
      <c r="C19" s="51"/>
      <c r="D19" s="52"/>
    </row>
    <row r="20" customFormat="false" ht="14.65" hidden="false" customHeight="true" outlineLevel="0" collapsed="false">
      <c r="B20" s="53" t="s">
        <v>225</v>
      </c>
      <c r="C20" s="51"/>
      <c r="D20" s="52" t="n">
        <f aca="false">SUM(D9:D19)</f>
        <v>10580</v>
      </c>
    </row>
    <row r="21" customFormat="false" ht="14.65" hidden="false" customHeight="true" outlineLevel="0" collapsed="false">
      <c r="A21" s="54"/>
      <c r="B21" s="55"/>
      <c r="C21" s="56"/>
      <c r="D21" s="56"/>
    </row>
    <row r="22" customFormat="false" ht="14.65" hidden="false" customHeight="true" outlineLevel="0" collapsed="false">
      <c r="A22" s="2"/>
      <c r="B22" s="57" t="s">
        <v>226</v>
      </c>
      <c r="C22" s="58"/>
      <c r="D22" s="59" t="n">
        <f aca="false">D20*C22</f>
        <v>0</v>
      </c>
    </row>
    <row r="23" customFormat="false" ht="14.65" hidden="false" customHeight="true" outlineLevel="0" collapsed="false">
      <c r="A23" s="2"/>
      <c r="B23" s="57"/>
      <c r="D23" s="60"/>
    </row>
    <row r="24" customFormat="false" ht="14.65" hidden="false" customHeight="true" outlineLevel="0" collapsed="false">
      <c r="A24" s="2"/>
      <c r="B24" s="57"/>
      <c r="D24" s="60"/>
    </row>
    <row r="25" customFormat="false" ht="14.65" hidden="false" customHeight="true" outlineLevel="0" collapsed="false">
      <c r="A25" s="54" t="s">
        <v>227</v>
      </c>
      <c r="B25" s="55"/>
      <c r="C25" s="56"/>
      <c r="D25" s="56"/>
    </row>
    <row r="26" customFormat="false" ht="37.5" hidden="false" customHeight="true" outlineLevel="0" collapsed="false">
      <c r="A26" s="2"/>
      <c r="B26" s="57"/>
    </row>
    <row r="27" customFormat="false" ht="14.65" hidden="false" customHeight="true" outlineLevel="0" collapsed="false">
      <c r="A27" s="61"/>
      <c r="B27" s="61" t="n">
        <f aca="false">Uvod!B5</f>
        <v>44561</v>
      </c>
      <c r="D27" s="56"/>
    </row>
    <row r="28" customFormat="false" ht="14.65" hidden="false" customHeight="true" outlineLevel="0" collapsed="false">
      <c r="A28" s="1" t="s">
        <v>228</v>
      </c>
      <c r="B28" s="62"/>
      <c r="D28" s="1" t="s">
        <v>229</v>
      </c>
    </row>
  </sheetData>
  <mergeCells count="6">
    <mergeCell ref="A1:D1"/>
    <mergeCell ref="A2:D2"/>
    <mergeCell ref="A4:D4"/>
    <mergeCell ref="B5:D5"/>
    <mergeCell ref="A6:D6"/>
    <mergeCell ref="B7:D7"/>
  </mergeCells>
  <printOptions headings="false" gridLines="false" gridLinesSet="true" horizontalCentered="false" verticalCentered="false"/>
  <pageMargins left="0.7875" right="0.7875" top="1.16388888888889" bottom="0.7875" header="0.78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Roman,Regular"Společnost&amp;C&amp;"Times New Roman,Regular"Sídlo&amp;R&amp;"Times New Roman,Regular"IČO XXXX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2395</TotalTime>
  <Application>LibreOffice/6.4.7.2$MacOSX_X86_64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2014-01-12T09:43:08Z</dcterms:created>
  <dc:creator/>
  <dc:description/>
  <dc:language>cs-CZ</dc:language>
  <cp:lastModifiedBy>Miroslava Nebuželská</cp:lastModifiedBy>
  <cp:lastPrinted>2014-02-27T14:07:07Z</cp:lastPrinted>
  <dcterms:modified xsi:type="dcterms:W3CDTF">2022-02-17T22:26:16Z</dcterms:modified>
  <cp:revision>80</cp:revision>
  <dc:subject/>
  <dc:title/>
</cp:coreProperties>
</file>